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iabukhasa\Desktop\"/>
    </mc:Choice>
  </mc:AlternateContent>
  <bookViews>
    <workbookView xWindow="0" yWindow="0" windowWidth="21600" windowHeight="9735"/>
  </bookViews>
  <sheets>
    <sheet name="2025" sheetId="36" r:id="rId1"/>
  </sheets>
  <definedNames>
    <definedName name="_xlnm.Print_Titles" localSheetId="0">'2025'!$D:$D,'2025'!$4:$4</definedName>
    <definedName name="_xlnm.Print_Area" localSheetId="0">'2025'!$D$4:$H$210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0" i="36" l="1"/>
  <c r="G158" i="36" l="1"/>
  <c r="H158" i="36"/>
  <c r="F158" i="36"/>
  <c r="I122" i="36" l="1"/>
  <c r="H227" i="36"/>
  <c r="G227" i="36"/>
  <c r="F227" i="36"/>
  <c r="F13" i="36" l="1"/>
  <c r="H207" i="36"/>
  <c r="G207" i="36"/>
  <c r="F207" i="36"/>
  <c r="H204" i="36"/>
  <c r="G204" i="36"/>
  <c r="F204" i="36"/>
  <c r="H192" i="36"/>
  <c r="G192" i="36"/>
  <c r="F192" i="36"/>
  <c r="H188" i="36"/>
  <c r="G188" i="36"/>
  <c r="F188" i="36"/>
  <c r="H184" i="36"/>
  <c r="G184" i="36"/>
  <c r="F184" i="36"/>
  <c r="H181" i="36"/>
  <c r="G181" i="36"/>
  <c r="F181" i="36"/>
  <c r="H177" i="36"/>
  <c r="G177" i="36"/>
  <c r="F177" i="36"/>
  <c r="H173" i="36"/>
  <c r="G173" i="36"/>
  <c r="F173" i="36"/>
  <c r="H168" i="36"/>
  <c r="G168" i="36"/>
  <c r="F168" i="36"/>
  <c r="H165" i="36"/>
  <c r="G165" i="36"/>
  <c r="F165" i="36"/>
  <c r="H161" i="36"/>
  <c r="G161" i="36"/>
  <c r="F161" i="36"/>
  <c r="H155" i="36"/>
  <c r="G155" i="36"/>
  <c r="F155" i="36"/>
  <c r="H151" i="36"/>
  <c r="G151" i="36"/>
  <c r="F151" i="36"/>
  <c r="H148" i="36"/>
  <c r="G148" i="36"/>
  <c r="F148" i="36"/>
  <c r="H123" i="36"/>
  <c r="G123" i="36"/>
  <c r="F123" i="36"/>
  <c r="H119" i="36"/>
  <c r="G119" i="36"/>
  <c r="F119" i="36"/>
  <c r="H114" i="36"/>
  <c r="G114" i="36"/>
  <c r="F114" i="36"/>
  <c r="H87" i="36"/>
  <c r="G87" i="36"/>
  <c r="F87" i="36"/>
  <c r="F82" i="36"/>
  <c r="H82" i="36"/>
  <c r="G82" i="36"/>
  <c r="H75" i="36"/>
  <c r="G75" i="36"/>
  <c r="F75" i="36"/>
  <c r="H72" i="36"/>
  <c r="G72" i="36"/>
  <c r="F72" i="36"/>
  <c r="H62" i="36"/>
  <c r="H61" i="36" s="1"/>
  <c r="G62" i="36"/>
  <c r="G61" i="36" s="1"/>
  <c r="F62" i="36"/>
  <c r="F61" i="36" s="1"/>
  <c r="H13" i="36"/>
  <c r="G13" i="36"/>
  <c r="H7" i="36"/>
  <c r="G7" i="36"/>
  <c r="F7" i="36"/>
  <c r="I156" i="36" l="1"/>
  <c r="H217" i="36"/>
  <c r="H86" i="36"/>
  <c r="G217" i="36"/>
  <c r="G86" i="36"/>
  <c r="F122" i="36"/>
  <c r="H122" i="36"/>
  <c r="G122" i="36"/>
  <c r="F86" i="36"/>
  <c r="G210" i="36" l="1"/>
  <c r="F210" i="36"/>
  <c r="H210" i="36"/>
</calcChain>
</file>

<file path=xl/sharedStrings.xml><?xml version="1.0" encoding="utf-8"?>
<sst xmlns="http://schemas.openxmlformats.org/spreadsheetml/2006/main" count="274" uniqueCount="219">
  <si>
    <t>Будівництво об'єктів житлово-комунального господарства</t>
  </si>
  <si>
    <t>Будівництво освітніх установ та закладів</t>
  </si>
  <si>
    <t>Будівництво медичних установ та закладів</t>
  </si>
  <si>
    <t>Будівництво установ та закладів культури</t>
  </si>
  <si>
    <t>Будівництво інших об'єктів комунальної власності</t>
  </si>
  <si>
    <t>Проектування , реставрація та охорона пам'яток архітектури</t>
  </si>
  <si>
    <t>ВСЬОГО</t>
  </si>
  <si>
    <t>П</t>
  </si>
  <si>
    <t xml:space="preserve">Реконструкція головного входу ЦПКіВ ім. Горького по вул. Хлібна,1 в м. Вінниця  </t>
  </si>
  <si>
    <t>Нове будівництво дошкільного навчального закладу №1 на 12 груп в житловому районі "Академічний" по вул. Олександрівська, б/н в м. Вінниця</t>
  </si>
  <si>
    <t>Реконструкція будівлі (термомодернізація) комунального закладу "Дошкільний навчальний заклад №18 Вінницької міської ради" по пров. Гладкова,7 в м. Вінниця</t>
  </si>
  <si>
    <r>
      <t xml:space="preserve">Реконструкція будівлі (термомодернізація) комунального закладу "Дошкільний навчальний заклад №23 Вінницької міської ради" по вул. Олександра Довженка,3а в м. Вінниця </t>
    </r>
    <r>
      <rPr>
        <i/>
        <sz val="11"/>
        <rFont val="Times New Roman"/>
        <family val="1"/>
        <charset val="204"/>
      </rPr>
      <t/>
    </r>
  </si>
  <si>
    <r>
      <t xml:space="preserve">Реконструкція будівлі (термомодернізація) комунального закладу "Дошкільний навчальний заклад №26 Вінницької міської ради" по вул. Київська,144  в м. Вінниця </t>
    </r>
    <r>
      <rPr>
        <b/>
        <i/>
        <sz val="11"/>
        <rFont val="Times New Roman"/>
        <family val="1"/>
        <charset val="204"/>
      </rPr>
      <t/>
    </r>
  </si>
  <si>
    <r>
      <t xml:space="preserve">Реконструкція будівлі (термомодернізація) комунального закладу "Дошкільний навчальний заклад №52 Вінницької міської ради" по вул.Василя Порика,17  в м. Вінниця </t>
    </r>
    <r>
      <rPr>
        <b/>
        <i/>
        <sz val="11"/>
        <rFont val="Times New Roman"/>
        <family val="1"/>
        <charset val="204"/>
      </rPr>
      <t/>
    </r>
  </si>
  <si>
    <t xml:space="preserve">Реконструкція будівлі (термомодернізація) комунального закладу "Загальноосвітня школа І-ІІІ ступенів №10 Вінницької міської ради" по вул. Андрія Первозванного,22 в м. Вінниця </t>
  </si>
  <si>
    <t xml:space="preserve">Реконструкція будівлі (термомодернізація) комунального закладу "Дошкільний навчальний заклад №60 Вінницької міської ради" по просп. Космонавтів,48  в м. Вінниця </t>
  </si>
  <si>
    <t xml:space="preserve">Реконструкція будівлі (термомодернізація) комунального закладу "Фізико-математична гімназія №17 Вінницької міської ради" по вул. О. Соловйова,2 в м. Вінниця </t>
  </si>
  <si>
    <t>Реконструкція покрівлі  будівлі закладу «Загальноосвітня школа І-ІІІ ступенів №16 Вінницької міської ради» по вул. М. Кошки,30  в м. Вінниця</t>
  </si>
  <si>
    <t xml:space="preserve">Реконструкція будівлі (термомодернізація) закладу «Загальноосвітня школа І-ІІІ ступенів №35 Вінницької міської ради» по вул. Миколи Ващука,10 в м. Вінниця </t>
  </si>
  <si>
    <t xml:space="preserve">Будівництво Вінницького регіонального клінічного лікувально-діагностичного центру серцево-судинної  патології по вул. Хмельницьке шосе в м. Вінниці    </t>
  </si>
  <si>
    <t xml:space="preserve">Реконструкція кіноконцертного залу "Райдуга" по вул. Хлібна,1 (на території Парку - пам'ятка садово-паркового мистецтва загальнодержавного значення "Центральний парк ім. М. Леонтовича") в м. Вінниця  </t>
  </si>
  <si>
    <t xml:space="preserve">Реконструкція адмінбудівлі по вул. Соборна,36 в м. Вінниця  </t>
  </si>
  <si>
    <t xml:space="preserve">Реконструкція 2-го поверху адмінбудівлі під центр надання адміністративних послуг по вул. Замостянська,7 в м. Вінниці </t>
  </si>
  <si>
    <t xml:space="preserve">Будівля комунального закладу "Дошкільний навчальний заклад №16 Вінницької міської ради" по вул. Миколи Зерова,12, у м. Вінниці -реконструкція            </t>
  </si>
  <si>
    <t xml:space="preserve">Реконструкція будівлі (термомодернізація) комунального закладу "Дошкільний навчальний заклад №21 Вінницької міської ради" по вул.Міліційна,8 в м. Вінниця        </t>
  </si>
  <si>
    <t xml:space="preserve">Просп. Космонавтів (від вул. Келецької до вул. А. Первозванного) у м. Вінниці (третя черга) - реконструкція              </t>
  </si>
  <si>
    <t xml:space="preserve">Реконструкція будівлі (термомодернізація) комунального закладу "Дошкільний навчальний заклад №75 Вінницької міської ради" по вул. 600-річчя,62 в м. Вінниця            </t>
  </si>
  <si>
    <t>Надання дошкільної освіти</t>
  </si>
  <si>
    <t>Капітальний ремонт об'єкту нерухомого майна з укриттям по вул. Замостянська, 26-А в м. Вінниці - невідкладні роботи щодо ліквідації наслідків збройної агресії російської федерації.</t>
  </si>
  <si>
    <t>Багатопрофільна стаціонарна медична допомога населенню</t>
  </si>
  <si>
    <t>Комунальне некомерційне підприємство "Вінницька міська клінічна лікарня № 1" по вул. Хмельницьке шосе, 96 в м. Вінниці.</t>
  </si>
  <si>
    <t>Комунальне некомерційне підприємство "Вінницька міська клінічна лікарня швидкої медичної допомоги" по вул. Київській, 68 в м. Вінниці.</t>
  </si>
  <si>
    <t>Комунальний заклад "Дошкільний навчальний заклад № 74  Вінницької міської ради" по вул. Андрія Первозванного, 68  в м. Вінниці.</t>
  </si>
  <si>
    <t>Комунальний заклад "Дошкільний навчальний заклад № 6 Вінницької міської ради" по вул. Волошкова, 11  в м. Вінниці.</t>
  </si>
  <si>
    <t>Комунальний заклад "Дошкільний навчальний заклад № 16 Вінницької міської ради" по вул. Миколи Зерова, 12  в м. Вінниці.</t>
  </si>
  <si>
    <t>Комунальний заклад "Дошкільний навчальний заклад № 21 Вінницької міської ради" по вул. Міліційна, 8  в м. Вінниці.</t>
  </si>
  <si>
    <t>Комунальний заклад "Дошкільний навчальний заклад № 43 Вінницької міської ради" по вул. Чехова, 12 в м. Вінниці.</t>
  </si>
  <si>
    <t>Комунальний заклад "Дошкільний навчальний заклад № 45 Вінницької міської ради" по вул. 600-річчя, 56  в м. Вінниці.</t>
  </si>
  <si>
    <t>Комунальний заклад "Дошкільний навчальний заклад № 46 Вінницької міської ради" по просп. Юності, 15  в м. Вінниці.</t>
  </si>
  <si>
    <t>Комунальний заклад "Дошкільний навчальний заклад № 57  Вінницької міської ради" по вул. Келецька, 74  в м. Вінниці.</t>
  </si>
  <si>
    <t>Комунальний заклад "Дошкільний навчальний заклад № 75  Вінницької міської ради" по вул. 600-річчя, 62  в м. Вінниці.</t>
  </si>
  <si>
    <t>Комунальний заклад "Деснянський заклад дошкільної освіти Вінницької міської ради" по вул. Гагаріна, 11  смт. Десна</t>
  </si>
  <si>
    <t>Комунальний заклад "Вінницькиц ліцей № 4 ім. Д.І. Менделєєва " по вул. Гоголя, 18 в м. Вінниці</t>
  </si>
  <si>
    <t>Комунальний заклад "Вінницькиц ліцей № 19" по вул. Северина Наливайка, 17 в м. Вінниці</t>
  </si>
  <si>
    <t>Комунальний заклад "Вінницькиц ліцей № 21" по вул. 600-річчя, 16 в м. Вінниці</t>
  </si>
  <si>
    <t>Комунальний заклад "Вінницькиц ліцей № 31" по вул. Богдана Ступки, 13 в м. Вінниці</t>
  </si>
  <si>
    <t>Комунальний заклад "Вінницькиц ліцей № 35" по вул. Миколи Ващука, 10 в м. Вінниці</t>
  </si>
  <si>
    <t>Комунальний заклад "Вінницькиц гуманітарний ліцей № 1 імені М.І. Пирогова" по вул. Малиновського, 7 в м. Вінниці</t>
  </si>
  <si>
    <t>Комунальний заклад "Вінницькиц ліцей № 2" по вул. Соборна, 94 в м. Вінниці</t>
  </si>
  <si>
    <t>Комунальний заклад "Вінницькиц ліцей № 6" по вул. Стрілецька, 12 в м. Вінниці</t>
  </si>
  <si>
    <t>Комунальний заклад "Вінницькиц ліцей № 29" по вул. Київська, 149 в м. Вінниці</t>
  </si>
  <si>
    <t>Комунальний заклад "Вінницькиц ліцей № 32" по вул. Некрасова, 40 в м. Вінниці</t>
  </si>
  <si>
    <t>Комунальний заклад "Вінницько-Хутірський ліцей Вінницького району Вінницької області" по вул. Незалежності, 54 в с. Вінницькі Хутори.</t>
  </si>
  <si>
    <t>Комунальний заклад "Дошкільний навчальний заклад № 25 Вінницької міської ради" по вул. Князів Коріатовичів, 147 в м. Вінниці</t>
  </si>
  <si>
    <t>Комунальний заклад "Дошкільний навчальний заклад № 52 Вінницької міської ради" по вул. Порика, 17 в м. Вінниці</t>
  </si>
  <si>
    <t>Комунальний заклад "Дошкільний навчальний заклад № 71 Вінницької міської ради" по вул. 20 Березня, 32 в м. Вінниці</t>
  </si>
  <si>
    <t>Комунальний заклад "Дошкільний навчальний заклад № 10 Вінницької міської ради" по вул. Баженова, 30-А в м. Вінниці</t>
  </si>
  <si>
    <t>Комунальний заклад "Дошкільний навчальний заклад № 14 Вінницької міської ради" по вул. Москаленка, 42 в м. Вінниці</t>
  </si>
  <si>
    <t>Комунальний заклад "Дошкільний навчальний заклад № 30 Вінницької міської ради" по вул. 600-річчя, 8 в м. Вінниці</t>
  </si>
  <si>
    <t>Комунальний заклад "Дошкільний навчальний заклад № 50 Вінницької міської ради" по вул. Острозького, 3 в м. Вінниці</t>
  </si>
  <si>
    <t>Комунальний заклад "Дошкільний навчальний заклад № 61 Вінницької міської ради" по просп. Юності, 30 в м. Вінниці</t>
  </si>
  <si>
    <t>Комунальний заклад "Дошкільний навчальний заклад № 1  Вінницької міської ради" по вул. Миколи Амосова, 48-А  в м. Вінниці.</t>
  </si>
  <si>
    <t>Комунальний заклад "Дошкільний навчальний заклад № 26  Вінницької міської ради" по вул. Київська, 144  в м. Вінниці.</t>
  </si>
  <si>
    <t>Комунальний заклад "Дошкільний навчальний заклад № 72  Вінницької міської ради" по вул. Миколи Ващука, 19  в м. Вінниці.</t>
  </si>
  <si>
    <t>Комунальний заклад "Вінницький ліцей № 20" по вул. Чумацька, 266 в м. Вінниці</t>
  </si>
  <si>
    <t>Комунальний заклад "Вінницька гуманітарна початкова школа № 25" по вул. Келецька, 89 в м. Вінниця</t>
  </si>
  <si>
    <t>Комунальний заклад "Вінницький ліцей № 26" по вул. Хмельницьке шосе, 27 в м. Вінниці</t>
  </si>
  <si>
    <t>Комунальний заклад "Вінницький ліцей № 27" по вул. Левка Лук"яненка, 42 в м. Вінниці</t>
  </si>
  <si>
    <t>Комунальний заклад "Вінницький ліцей № 10" по вул. Андрія Первозванного, 22 в м. Вінниці</t>
  </si>
  <si>
    <t>Комунальний заклад "Вінницький ліцей № 18" по вул. Келецька, 97 в м. Вінниці</t>
  </si>
  <si>
    <t>Комунальний заклад "Вінницький ліцей № 22" по вул. Д. Нечая, 21 в м. Вінниці</t>
  </si>
  <si>
    <t>Комунальний заклад "Вінницький ліцей № 8" по вул. Винниченка, 28 в м. Вінниці</t>
  </si>
  <si>
    <t>Комунальний заклад "Вінницька початкова школа № 5" по вул. Богдана Ступки, 18 в м. Вінниця</t>
  </si>
  <si>
    <t>Комунальний заклад "Вінницький ліцей № 16" по вул. М. Кішки, 30 в м. Вінниці</t>
  </si>
  <si>
    <t>Комунальний заклад «Вінницька спеціальна школа для дітей з порушеннями інтелектуального розвитку» по вул. Келецька, 107 в м. Вінниці</t>
  </si>
  <si>
    <t>Комунальний заклад "Вінницькиц ліцей № 15 " по вул. Келецька, 62 в м. Вінниці</t>
  </si>
  <si>
    <t>Комунальний заклад "Вінницький міський центр художньо-хореографічної освіти дітей та юнацтва "Барвінок" по вул. Адрія Первозванного, 44 м. Вінниці "</t>
  </si>
  <si>
    <t>Надання позашкільної освіти закладами позашкільної освіти, заходами із позашкільної роботи з дітьми</t>
  </si>
  <si>
    <t>Заходи із запобігання та наслідків надзвичайних ситуацій та наслідків стихійного лиха</t>
  </si>
  <si>
    <t>Капітальний ремонт захисної споруди цивільного захисту по вул. Замостянська, 34А в м. Вінниці (реєстраційний номер об'єкту нерухомого майна 1379245305101)</t>
  </si>
  <si>
    <t xml:space="preserve">Мостова споруда через р. Південний Буг по вул. Чорновола, м. Вінниця - реконструкція </t>
  </si>
  <si>
    <t xml:space="preserve">Реконструкція будівлі (термомодернізація) комунального закладу "Дошкільний навчальний заклад №42 Вінницької міської ради" по вул. Олега Антонова (пров. К. Маркса),9, в м. Вінниця                  </t>
  </si>
  <si>
    <t xml:space="preserve">Реконструкція будівлі (термомодернізація) комунального закладу "Дошкільний навчальний заклад №47 Вінницької міської ради" по вул.Чорновола,12 в м. Вінниця  </t>
  </si>
  <si>
    <t xml:space="preserve">Реконструкція будівлі (термомодернізація) комунального закладу "Дошкільний навчальний заклад №2 Вінницької міської ради" по вул. Пирогова,159 в м. Вінниця </t>
  </si>
  <si>
    <t xml:space="preserve">Реконструкція (термомодернізація) будівлі дошкільного навчального закладу "Яблунька" по пров. Незалежності,4 в с.Малі Крушлинці, Вінницької МТГ, Вінницького району, Вінницької області </t>
  </si>
  <si>
    <t xml:space="preserve">Нове будівництво споруди з влаштуванням флагштоку по вул. Маяковського/ вул. Замкова в м. Вінниці </t>
  </si>
  <si>
    <t>Комунальний заклад "Заклад дошкільної освіти № 29 Вінницької міської ради" по вул. Героїв Нацгвардії,7 в м. Вінниці</t>
  </si>
  <si>
    <t>Комунальний заклад "Заклад дошкільної освіти № 14 Вінницької міської ради" по вул. Генерала Григоренка,42 в м. Вінниці</t>
  </si>
  <si>
    <t>Комунальний заклад "Заклад дошкільної освіти № 59 Вінницької міської ради" по вул. Політехнічна, 16  в м. Вінниці</t>
  </si>
  <si>
    <t>Комунальний заклад "Дошкільний навчальний заклад № 72 Вінницької міської ради" по вул. Миколи Ващука, 19 в м. Вінниці</t>
  </si>
  <si>
    <t>Лікарсько-акушерська допомога вагітним, породіллям та новонародженим</t>
  </si>
  <si>
    <t xml:space="preserve"> Капітальний ремонт покрівлі  комунального некомерційного підприємства «Вінницький міський клінічний пологовий будинок №1» по вул. Хмельницьке шосе,98 в м. Вінниця</t>
  </si>
  <si>
    <t>Первинна медична допомога населенню, що надається центрами первинної медичної (медико-санітарної) допомоги</t>
  </si>
  <si>
    <t>Капітальний ремонт покрівлі  комунального некомерційного підприємства «Центр первинної медико-санітарної допомоги №1 м. Вінниці» по вул. Миколи Зерова,13 в м. Вінниця</t>
  </si>
  <si>
    <t>Організація благоустрою населених пунктів</t>
  </si>
  <si>
    <t xml:space="preserve">Капітальний ремонт підземного переходу по вул. Пирогова в м. Вінниці </t>
  </si>
  <si>
    <t>Комунальний заклад "Дошкільний навчальний заклад № 67  Вінницької міської ради" по вул. Стельмаха, 45  в м. Вінниці.</t>
  </si>
  <si>
    <t>Комунальний заклад "Вінницький ліцей № 18" по вул. Келецька,97 в м. Вінниці</t>
  </si>
  <si>
    <t>Комунальний заклад "Вінницький ліцей № 31" по вул. Богдана Ступки, 13 в м. Вінниці</t>
  </si>
  <si>
    <t>Комунальний заклад "Вінницький ліцей № 13" (приміщення початкової школи) по вул. Гетьмана Мазепи, 12 в м. Вінниці</t>
  </si>
  <si>
    <t xml:space="preserve">Реконструкція будівлі (термомодернізація) комунального закладу "Дошкільний навчальний заклад №30 Вінницької міської ради" по вул. 600-річчя,8  в м. Вінниця </t>
  </si>
  <si>
    <t>Забезпечення діяльності палаців і будинків культури, клубів, центрів дозвілля та інших клубних закладів</t>
  </si>
  <si>
    <t>Надання загальної середньої освіти закладами загальної середньої освіти за рахунок коштів місцевого бюджету</t>
  </si>
  <si>
    <t>Комунальний заклад "Вінницький ліцей № 19" по вул. Северина Наливайка, 17 в м. Вінниці</t>
  </si>
  <si>
    <t>Комунальний заклад "Вінницький ліцей № 30 ім. Тараса Шевченка" по вул. Стрілецька, 62 в м. Вінниці</t>
  </si>
  <si>
    <t>Комунальний заклад "Вінницько-хутірський ліцей" по вул. Незалежності, 54 в с. Вінницькі Хутори</t>
  </si>
  <si>
    <t>Кошти під-тв, організацій та населення</t>
  </si>
  <si>
    <t>Субвенція міжнародний банк</t>
  </si>
  <si>
    <t>Залишк субвенції міжнародний банк</t>
  </si>
  <si>
    <t>Доходи міського бюджету</t>
  </si>
  <si>
    <t>Капітальний ремонт покрівель, дахів комунальних закладів дошкільної освіти</t>
  </si>
  <si>
    <t>Капітальний ремонт споруд цивільного захисту - укриттів комунальних закладів дошкільної освіти</t>
  </si>
  <si>
    <t>Капітальний ремонт покрівель, дахів комунальних закладів загальної середньої освіти</t>
  </si>
  <si>
    <t>Капітальний ремонт споруд цивільного захисту - укриттів комунальних закладів загальної середньої освіти</t>
  </si>
  <si>
    <t>Капітальний ремонт споруд цивільного захисту - (укриттів, бомбосховищ тощо) комунальних некомерційних підприємств охорони здоров'я</t>
  </si>
  <si>
    <t>Капітальний ремонт споруд цивільного захисту - укриттів комунальних закладів позашкільної освіти</t>
  </si>
  <si>
    <t>Капітальний ремонт покрівель комунальних некомерційних підприємств охорони здоров'я</t>
  </si>
  <si>
    <t xml:space="preserve">Заходи з енергозбереження з елементами ліквідації наслідків збройної агресії російської федерації </t>
  </si>
  <si>
    <t>Заходи з енергозбереження з елементами ліквідації наслідків збройної агресії російської федерації</t>
  </si>
  <si>
    <t>Капітальний ремонт будівель та приміщень (з заходами енергозбереження) для облаштування поліцейських станцій в рамках реалізаціії проєкту "Поліцейський офіцер громади" на території Вінницької міської ТГ</t>
  </si>
  <si>
    <t>Інші заходи громадського порядку та безпеки</t>
  </si>
  <si>
    <t>Комунальний заклад "Заклад дошкільної освіти № 77  Вінницької міської ради" по вул. Михайла Малишенка, 19 в м. Вінниці.</t>
  </si>
  <si>
    <t>Комунальний заклад "Дошілький навчальний заклад № 23  Вінницької міської ради" по вул. О. Довженка, 3-А в м. Вінниця.</t>
  </si>
  <si>
    <t>2 об-рек+укр</t>
  </si>
  <si>
    <t>2-ЕГБ+ПРУ</t>
  </si>
  <si>
    <t>2 -рек+бомб</t>
  </si>
  <si>
    <t>2 -рек+укр</t>
  </si>
  <si>
    <t>2-укр+дах</t>
  </si>
  <si>
    <t>2-ЕГБ+укр</t>
  </si>
  <si>
    <t>2-буд+укр</t>
  </si>
  <si>
    <t xml:space="preserve">Інші заходи, пов'язані з економічною діяльністю </t>
  </si>
  <si>
    <t>2-рек+ПРУ</t>
  </si>
  <si>
    <t>2-рек+дах</t>
  </si>
  <si>
    <t>2-рек+укр</t>
  </si>
  <si>
    <t>2-рек+бомб</t>
  </si>
  <si>
    <t>2-рест+укр</t>
  </si>
  <si>
    <t>2-ПРУ+укр(різні адреси)</t>
  </si>
  <si>
    <t>2-ПРУ+опл.сез</t>
  </si>
  <si>
    <t>3-рек+укр+дах</t>
  </si>
  <si>
    <t>3-ЕГБ+укр+дах</t>
  </si>
  <si>
    <t>2-укр+опал.сез</t>
  </si>
  <si>
    <t>2-кап.рем+укр-різні адреси</t>
  </si>
  <si>
    <t>Комунальний заклад "Дошілький навчальний заклад № 47  Вінницької міської ради" по вул. Чорновола, 12 в м. Вінниця.</t>
  </si>
  <si>
    <t>2-рек+рек</t>
  </si>
  <si>
    <t>Капітальний ремонт споруди цивільного захисту - укриття комунального закладу "Вінницький ліцей № 13" по вул. Гетьмана Мазепи, 12 в м. Вінниця за рахунок доходів бюджету</t>
  </si>
  <si>
    <t>Співфінансування заходів, що реалізуються за рахунок субвенції з державного бюджету місцевим бюджетам на облаштування безпечних умов у закладах загальної середньої освіти</t>
  </si>
  <si>
    <t xml:space="preserve">Виконання заходів щодо облаштування безпечних умов у закладах загальної середньої освіти за рахунок субвенції з державного бюджету місцевим бюджетам </t>
  </si>
  <si>
    <t xml:space="preserve">Капітальний ремонт споруди цивільного захисту - укриття комунального закладу "Вінницький ліцей № 13" по вул. Гетьмана Мазепи, 12 в м. Вінниця за рахунок субвенції з місцевого бюджету на облаштування безпечних умов у закладах загальної середньої освіти за рахунок відповідної субвенції з державного бюджету </t>
  </si>
  <si>
    <t>3-рек+ПРУ+ядро</t>
  </si>
  <si>
    <t>3-рек+укр+ПРУ</t>
  </si>
  <si>
    <t xml:space="preserve">Нове будівництво автодорожнього шляхопроводу через залізничні колії (у створі вул. Академіка Янгеля та вул. Левка Лук'яненка) в м. Вінниці    </t>
  </si>
  <si>
    <t>Реставрація памятки архітектури місцевого значення "Будинок окружного суду" по вул. Грушевського, 17 у м. Вінниці (охоронний номер 22-Вн) з пристосуванням під потреби міського суду (в т.ч. проєктні роботи)</t>
  </si>
  <si>
    <t>Капітальний ремонт споруди цивільного захисту - укриття "Вінницька централізована клубна система, відділ культурно-дозвільної роботи № 2" по вул. Олега Авгостюка, 27 в с. Гавришівка</t>
  </si>
  <si>
    <t>Капітальний ремонт споруд цивільного захисту - укриттів закладів культури</t>
  </si>
  <si>
    <t>опитувальник</t>
  </si>
  <si>
    <t>Всього ПРУ</t>
  </si>
  <si>
    <t>Капітальний ремонт захисної споруди цивільного захисту по вул. 600-річчя, 19 в м. Вінниці (паспорт захисної споруди цивільного захисту №00209)</t>
  </si>
  <si>
    <t>Залишок субвенції міжнародний банк</t>
  </si>
  <si>
    <t>Комунальний заклад "Дошкільний навчальний заклад № 5 Вінницької міської ради" по вул. Стрілецька, 85-А  в м. Вінниці.</t>
  </si>
  <si>
    <t>кардіо-всього</t>
  </si>
  <si>
    <t>Нове будівництво захисної споруди цивільного захисту - сховище комунального некомерційного підприємства "Вінницький регіональний клінічний лікувально-діагностичний центр серцево-судинної паталогії" по вул. Хмельницьке шосе, 98-Б в м. Вінниця</t>
  </si>
  <si>
    <t>зміна-у квітні, у серпнні</t>
  </si>
  <si>
    <t>зміна назви-серпень</t>
  </si>
  <si>
    <t xml:space="preserve">Загальний фонд                                                        </t>
  </si>
  <si>
    <t xml:space="preserve">Видатки споживання                      </t>
  </si>
  <si>
    <t>Кошти державного бюджету</t>
  </si>
  <si>
    <t>Інші залучені кошти</t>
  </si>
  <si>
    <t>Керівництво і управління у відповідній сфері у містах (місті Києві), селищах, селах, територіальних громадах</t>
  </si>
  <si>
    <t>Спеціальний фонд</t>
  </si>
  <si>
    <t>Бюджет розвитку</t>
  </si>
  <si>
    <t>План роботи департаменту капітального будівництва на 2025 рік</t>
  </si>
  <si>
    <t>План на 2025 рік</t>
  </si>
  <si>
    <t xml:space="preserve">Реконструкція будівлі (термомодернізація) комунального закладу "Палац дітей та юнацтва Вінницької міської ради" по вул. Хмельницьке шосе,22 в м. Вінниці (заходи з енергозбереження)                                      </t>
  </si>
  <si>
    <r>
      <t xml:space="preserve">Реконструкція будівлі (термомодернізація) комунального закладу "Вінницький ліцей № 18 по вул. Келецька, 97 в м. Вінниці </t>
    </r>
    <r>
      <rPr>
        <b/>
        <sz val="11"/>
        <rFont val="Times New Roman"/>
        <family val="1"/>
        <charset val="204"/>
      </rPr>
      <t>(заходи з енергозбереження)</t>
    </r>
  </si>
  <si>
    <t xml:space="preserve">Реконструкція будівлі (термомодернізація) комунального закладу «Загальноосвітня школа І-ІІІ ступенів №23 Вінницької міської ради» по просп. Космонавтів,32 в м. Вінниці  (заходи з енергозбереження)                                      </t>
  </si>
  <si>
    <t xml:space="preserve">Реконструкція будівлі (термомодернізація) комунального закладу "Заклад дошкільної освіти № 29 Вінницької міської ради" по вул. Героїв Нацгвардії, 7 в м. Вінниці (заходи з енергозбереження) </t>
  </si>
  <si>
    <t xml:space="preserve"> Реконструкція будівлі (термомодернізація) комунального закладу "Заклад дошкільної освіти № 59 Вінницької міської ради" по вул. Політехнічна, 16 в м. Вінниці (заходи з енергозбереження)  </t>
  </si>
  <si>
    <t>Реконструкція будівлі (термомодернізація) комунального закладу "Загальноосвітня школа I-III ступенів №8 Вінницької міської ради" по вул. В. Винниченка, 28 в м. Вінниця (заходи з енергозбереження)</t>
  </si>
  <si>
    <t>Реконструкція будівлі (термомодернізація) комунального закладу "Гуманітарна гімназія №1 ім. М.І. Пирогова Вінницької міської ради" по вул. Малиновського,7 в м. Вінниця (заходи з енергозбереження)</t>
  </si>
  <si>
    <r>
      <t xml:space="preserve">Реконструкція приміщення по просп. Космонавтів,64 в м.Вінниці під ДНЗ              (ДНЗ- 73)      </t>
    </r>
    <r>
      <rPr>
        <sz val="9"/>
        <rFont val="Times New Roman"/>
        <family val="1"/>
        <charset val="204"/>
      </rPr>
      <t/>
    </r>
  </si>
  <si>
    <t>Нове будівництво будівлі закладу дошкільної освіти (із заходами з енергозбереження) на території житлового мікрорайону "Поділля" по вул. Професора Шульги, б/н в м. Вінниці</t>
  </si>
  <si>
    <t>Реконструкція спортивного ядра комунального закладу "Вінницький ліцей №23" по просп. Космонавтів, 32 в м. Вінниці</t>
  </si>
  <si>
    <t>Нове будівництво споруди цивільного захисту, протирадіаційне укриття комунального закладу "Вінницький ліцей № 11" по вул. Тараса Сича, 38 в м. Вінниці</t>
  </si>
  <si>
    <t>Нове будівництво споруди цивільного захисту, протирадіаційне укриття комунального закладу "Вінницький ліцей № 12" по вул. М. Шимка, 3 в м. Вінниці</t>
  </si>
  <si>
    <t>Нове будівництво споруди цивільного захисту, протирадіаційне укриття комунального закладу "Вінницький ліцей № 13" по вул. М. Шимка, 1 в м. Вінниці</t>
  </si>
  <si>
    <t>Нове будівництво споруди цивільного захисту, протирадіаційне укриття комунального закладу "Вінницький ліцей № 23" по вул. Космонавтів, 32 в м. Вінниці</t>
  </si>
  <si>
    <t>Нове будівництво споруди цивільного захисту, протирадіаційне укриття комунального закладу "Вінницький ліцей № 30 ім. Тараса Шевченка" по вул. Стрілецька, 62 в м. Вінниці</t>
  </si>
  <si>
    <t>Нове будівництво споруди цивільного захисту, протирадіаційне укриття комунального закладу "Вінницький ліцей № 33" по вул. Порика, 20 в м. Вінниці</t>
  </si>
  <si>
    <t>Нове будівництво споруди цивільного захисту, протирадіаційне укриття комунального закладу "Заклад дошкільної освіти № 20 Вінницької міської ради" по вул. О. Антонова, 13-А в м. Вінниці</t>
  </si>
  <si>
    <t>Нове будівництво споруди цивільного захисту, протирадіаційне укриття комунального закладу "Дошкільний навчальний заклад № 23 Вінницької міської ради" по вул. Олександра Довженка, 3-А в м. Вінниці</t>
  </si>
  <si>
    <t>Нове будівництво споруди цивільного захисту, протирадіаційне укриття комунального закладу "Заклад дошкільної освіти № 28 Вінницької міської ради" по вул. Захисників Неба, 24 в м. Вінниці</t>
  </si>
  <si>
    <t>Нове будівництво споруди цивільного захисту, протирадіаційне укриття комунального закладу "Дошкільний навчальний заклад № 36 Вінницької міської ради" по вул. Київська, 124 в м. Вінниці</t>
  </si>
  <si>
    <t>Нове будівництво споруди цивільного захисту, протирадіаційне укриття комунального закладу "Заклад дошкільної освіти № 38 Вінницької міської ради" по вул. Барвиста, 6-А в м. Вінниці</t>
  </si>
  <si>
    <t xml:space="preserve">Нове будівництво споруди цивільного захисту, протирадіаційне укриття комунального закладу "Дошкільний навчальний заклад № 47 Вінницької міської ради" по вул. Чорновола, 12 в м. Вінниці </t>
  </si>
  <si>
    <t xml:space="preserve">Нове будівництво споруди цивільного захисту, протирадіаційне укриття комунального закладу Дошкільний навчальний заклад № 60 Вінницької міської ради" по просп. Космонавтів, 48 в м. Вінниці </t>
  </si>
  <si>
    <t>Реконструкція будівлі (термомодернізація) комунального закладу «Заклад дошкільної освіти №38 Вінницької міської ради» по вул. Барвиста, 6А в м. Вінниці  (заходи з енергозбереження)</t>
  </si>
  <si>
    <t>Реконструкція будівлі (термомодернізація) комунального закладу «Дошкільний навчальний заклад №74 Вінницької міської ради» по вул. Андрія Первозванного, 68 в м. Вінниці  (заходи з енергозбереження)</t>
  </si>
  <si>
    <t>Реконструкція будівлі (термомодернізація) комунального закладу «Вінницький ліцей №29» по вул. Київська, 149 в м. Вінниці (заходи з енергозбереження)</t>
  </si>
  <si>
    <t>Реконструкція будівлі (термомодернізація) комунального закладу «Вінницький ліцей №31» по вул. Богдана Ступки, 13 в м. Вінниці  (заходи з енергозбереження);</t>
  </si>
  <si>
    <t>Реконструкція будівлі (термомодернізація) комунального некомерційного підприємства «Вінницька міська клінічна лікарня швидкої медичної допомоги» по вул. Київська, 68 в м. Вінниці (заходи з енергозбереження)</t>
  </si>
  <si>
    <t>Реконструкція будівлі (термомодернізація) комунального некомерційного підприємства «Центр первинної медико-санітарної допомоги №5 м. Вінниці»  по вул. Замостянська, 49 в м. Вінниці (заходи з енергозбереження)</t>
  </si>
  <si>
    <t>Реконструкція комплексу будівель КНП "ВМКЛ "Центр матері та дитини" з заходами енергозбереження та улаштуванням протирадіаційного укриття по просп. Коцюбинського, 50 у м. Вінниці</t>
  </si>
  <si>
    <t>Реконструкція будівлі (термомодернізація) частини головного корпусу комунального некомерційного підприємства "Вінницька міська клінічна лікарня №1" по вул. Хмельницьке шосе, 96 в м. Вінниці (заходи з енергозбереження)</t>
  </si>
  <si>
    <t>Реконструкція приміщень будівлі під міський архів по вул. Стрілецькій, 57 в м. Вінниці (заходи з енергозбереження)</t>
  </si>
  <si>
    <t>Реконструкція нежитлового приміщення  №40 та частини нежитлового приміщення №39 (із заходами енергозбереження) з улаштуванням найпростішого укриття по вул. Степана Бандери, 6 в м. Вінниці</t>
  </si>
  <si>
    <t xml:space="preserve">Реставрація будівлі (термомодернізація) комунального закладу "Загальноосвітня школа І-ІІІ ступенів – гімназія № 2 Вінницької міської ради – пам’ятка архітектури місцевого значення "Жіноча гімназія" (охор. №225-М) по вул. Соборна, 94 в м. Вінниці (заходи з енергозбереження)                                                    </t>
  </si>
  <si>
    <t>Капітальний ремонт будівлі комунального закладу «Дошкільний навчальний заклад №27 ВМР» по вул. Острозького, 33 в м. Вінниці – заходи з енергозбереження з елементами ліквідації наслідків збройної агресії російської федерації</t>
  </si>
  <si>
    <t>Капітальний ремонт покрівель (підготовка до опалювального сезону та заходи з енергозбереження) будівель комунальних закладів загальної середньої освіти</t>
  </si>
  <si>
    <t>Капітальний ремонт будівлі комунального закладу «Вінницький ліцей №8» по вул. Винниченка, 36 в м. Вінниці - заходи з енергозбереження з елементами ліквідації наслідків збройної агресії російської федерації</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</si>
  <si>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</si>
  <si>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Капітальний ремонт нежитлового приміщення № 64 (з заходами енергозбереження) в багатоквартирному житловому будинку по вул. Стрілецька, 31-А в м. Вінниці</t>
  </si>
  <si>
    <t>Капітальний ремонт нежитлового приміщення № 72 (з заходами енергозбереження) в багатоквартирному житловому будинку по вул. Олега Антонова, 12-А в м. Вінниці</t>
  </si>
  <si>
    <t>Капітальний ремонт нежитлової будівлі (з заходами енергозбереження) по вул. Тараса Шевченка, 2-А в м. Вінниці</t>
  </si>
  <si>
    <t>Капітальний ремонт частини бойлерної літера "А" (з заходами енергозбереження) по вул. Р. Скалецького, 33-В в м. Вінниці</t>
  </si>
  <si>
    <t>Капітальний ремонт нежитлового приміщення (з заходами енергозбереження) в багатоквартирному житловому будинку по вул. Миколи Ващука, 16-А в м. Вінниці</t>
  </si>
  <si>
    <t>Капітальний ремонт частини нежитлового приміщення №106, 110 (з заходами енергозбереження) в багатоквартирному житловому будинку по просп. Космонавтів, 23 в м. Вінниці</t>
  </si>
  <si>
    <t>Капітальний ремонт нежитлового приміщення №1 (з заходами енергозбереження) в багатоквартирному житловому будинку по вул. Зулінського, 37 в м. Вінниці</t>
  </si>
  <si>
    <t>Капітальний ремонт частини нежитлового приміщення №243 (з заходами енергозбереження) в багатоквартирному житловому будинку по вул. Привокзальна, 2/1 в м. Вінниці</t>
  </si>
  <si>
    <t>Капітальний ремонт нежитлового приміщення №89 (з заходами енергозбереження) в багатоквартирному житловому будинку по вул. Костя Широцького, 8 в м. Вінниці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</si>
</sst>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_-;_-* &quot;-&quot;??_₴_-;_-@_-"/>
    <numFmt numFmtId="165" formatCode="_-* #,##0.00\ _₴_-;\-* #,##0.00\ _₴_-;_-* &quot;-&quot;??\ _₴_-;_-@_-"/>
  </numFmts>
  <fonts count="24" x14ac:knownFonts="1">
    <font>
      <sz val="11"/>
      <color theme="1"/>
      <name val="Calibri"/>
      <family val="2"/>
      <charset val="204"/>
      <scheme val="minor"/>
    </font>
    <font>
      <sz val="11"/>
      <color theme="1"/>
      <name val="Calibri"/>
      <family val="2"/>
      <charset val="204"/>
      <scheme val="minor"/>
    </font>
    <font>
      <sz val="9"/>
      <name val="Times New Roman"/>
      <family val="1"/>
      <charset val="204"/>
    </font>
    <font>
      <sz val="10"/>
      <name val="Arial Cyr"/>
      <charset val="204"/>
    </font>
    <font>
      <b/>
      <sz val="11"/>
      <name val="Calibri"/>
      <family val="2"/>
      <charset val="204"/>
      <scheme val="minor"/>
    </font>
    <font>
      <b/>
      <sz val="10"/>
      <name val="Calibri"/>
      <family val="2"/>
      <charset val="204"/>
      <scheme val="minor"/>
    </font>
    <font>
      <b/>
      <sz val="9"/>
      <name val="Times New Roman"/>
      <family val="1"/>
      <charset val="204"/>
    </font>
    <font>
      <b/>
      <sz val="9"/>
      <name val="Calibri"/>
      <family val="2"/>
      <charset val="204"/>
      <scheme val="minor"/>
    </font>
    <font>
      <b/>
      <sz val="8"/>
      <name val="Calibri"/>
      <family val="2"/>
      <charset val="204"/>
      <scheme val="minor"/>
    </font>
    <font>
      <i/>
      <sz val="11"/>
      <name val="Times New Roman"/>
      <family val="1"/>
      <charset val="204"/>
    </font>
    <font>
      <b/>
      <i/>
      <sz val="11"/>
      <name val="Times New Roman"/>
      <family val="1"/>
      <charset val="204"/>
    </font>
    <font>
      <b/>
      <sz val="11"/>
      <name val="Times New Roman"/>
      <family val="1"/>
      <charset val="204"/>
    </font>
    <font>
      <i/>
      <sz val="10"/>
      <name val="Calibri"/>
      <family val="2"/>
      <charset val="204"/>
      <scheme val="minor"/>
    </font>
    <font>
      <b/>
      <sz val="12"/>
      <name val="Calibri"/>
      <family val="2"/>
      <charset val="204"/>
      <scheme val="minor"/>
    </font>
    <font>
      <b/>
      <sz val="10"/>
      <name val="Times New Roman"/>
      <family val="1"/>
      <charset val="204"/>
    </font>
    <font>
      <b/>
      <sz val="12"/>
      <name val="Times New Roman"/>
      <family val="1"/>
      <charset val="204"/>
    </font>
    <font>
      <sz val="11"/>
      <name val="Calibri"/>
      <family val="2"/>
      <charset val="204"/>
      <scheme val="minor"/>
    </font>
    <font>
      <sz val="9"/>
      <name val="Calibri"/>
      <family val="2"/>
      <charset val="204"/>
      <scheme val="minor"/>
    </font>
    <font>
      <b/>
      <sz val="8"/>
      <name val="Times New Roman"/>
      <family val="1"/>
      <charset val="204"/>
    </font>
    <font>
      <i/>
      <sz val="8"/>
      <name val="Calibri"/>
      <family val="2"/>
      <charset val="204"/>
      <scheme val="minor"/>
    </font>
    <font>
      <i/>
      <sz val="10"/>
      <name val="Times New Roman"/>
      <family val="1"/>
      <charset val="204"/>
    </font>
    <font>
      <i/>
      <sz val="11"/>
      <name val="Calibri"/>
      <family val="2"/>
      <charset val="204"/>
      <scheme val="minor"/>
    </font>
    <font>
      <i/>
      <sz val="9"/>
      <name val="Times New Roman"/>
      <family val="1"/>
      <charset val="204"/>
    </font>
    <font>
      <b/>
      <i/>
      <sz val="9"/>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99FF"/>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s>
  <borders count="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0" fontId="3" fillId="0" borderId="0"/>
    <xf numFmtId="0" fontId="1" fillId="0" borderId="0"/>
    <xf numFmtId="0" fontId="1" fillId="0" borderId="0"/>
  </cellStyleXfs>
  <cellXfs count="81">
    <xf numFmtId="0" fontId="0" fillId="0" borderId="0" xfId="0"/>
    <xf numFmtId="0" fontId="6" fillId="2" borderId="2" xfId="0" applyFont="1" applyFill="1" applyBorder="1" applyAlignment="1">
      <alignment wrapText="1"/>
    </xf>
    <xf numFmtId="0" fontId="6" fillId="2" borderId="2" xfId="2" applyFont="1" applyFill="1" applyBorder="1" applyAlignment="1">
      <alignment vertical="center" wrapText="1"/>
    </xf>
    <xf numFmtId="0" fontId="8" fillId="2" borderId="0" xfId="0" applyFont="1" applyFill="1" applyAlignment="1">
      <alignment horizontal="center" vertical="center"/>
    </xf>
    <xf numFmtId="0" fontId="6" fillId="2" borderId="1" xfId="0" applyFont="1" applyFill="1" applyBorder="1" applyAlignment="1">
      <alignment wrapText="1"/>
    </xf>
    <xf numFmtId="0" fontId="4" fillId="2" borderId="0" xfId="0" applyFont="1" applyFill="1"/>
    <xf numFmtId="164" fontId="5" fillId="2" borderId="1" xfId="1" applyFont="1" applyFill="1" applyBorder="1" applyAlignment="1">
      <alignment horizontal="center" vertical="center"/>
    </xf>
    <xf numFmtId="0" fontId="11" fillId="2" borderId="2" xfId="4" applyFont="1" applyFill="1" applyBorder="1" applyAlignment="1">
      <alignment horizontal="justify" vertical="center" wrapText="1"/>
    </xf>
    <xf numFmtId="0" fontId="6" fillId="2" borderId="1" xfId="3" applyFont="1" applyFill="1" applyBorder="1" applyAlignment="1">
      <alignment vertical="center" wrapText="1"/>
    </xf>
    <xf numFmtId="0" fontId="6" fillId="3" borderId="2" xfId="0" applyFont="1" applyFill="1" applyBorder="1" applyAlignment="1">
      <alignment wrapText="1"/>
    </xf>
    <xf numFmtId="164" fontId="5" fillId="5" borderId="1" xfId="1" applyFont="1" applyFill="1" applyBorder="1" applyAlignment="1">
      <alignment horizontal="center" vertical="center"/>
    </xf>
    <xf numFmtId="165" fontId="4" fillId="2" borderId="0" xfId="0" applyNumberFormat="1" applyFont="1" applyFill="1"/>
    <xf numFmtId="0" fontId="6" fillId="6" borderId="2" xfId="0" applyFont="1" applyFill="1" applyBorder="1" applyAlignment="1">
      <alignment wrapText="1"/>
    </xf>
    <xf numFmtId="0" fontId="6" fillId="6" borderId="2" xfId="3" applyFont="1" applyFill="1" applyBorder="1" applyAlignment="1">
      <alignment vertical="center" wrapText="1"/>
    </xf>
    <xf numFmtId="164" fontId="12" fillId="2" borderId="1" xfId="1" applyFont="1" applyFill="1" applyBorder="1" applyAlignment="1">
      <alignment horizontal="center" vertical="center"/>
    </xf>
    <xf numFmtId="0" fontId="6" fillId="7" borderId="2" xfId="0" applyFont="1" applyFill="1" applyBorder="1" applyAlignment="1">
      <alignment wrapText="1"/>
    </xf>
    <xf numFmtId="0" fontId="11" fillId="7" borderId="2" xfId="4" applyFont="1" applyFill="1" applyBorder="1" applyAlignment="1">
      <alignment horizontal="justify" vertical="center" wrapText="1"/>
    </xf>
    <xf numFmtId="0" fontId="6" fillId="3" borderId="1" xfId="0" applyFont="1" applyFill="1" applyBorder="1" applyAlignment="1">
      <alignment wrapText="1"/>
    </xf>
    <xf numFmtId="0" fontId="6" fillId="8" borderId="2" xfId="0" applyFont="1" applyFill="1" applyBorder="1" applyAlignment="1">
      <alignment wrapText="1"/>
    </xf>
    <xf numFmtId="0" fontId="6" fillId="4" borderId="2" xfId="0" applyFont="1" applyFill="1" applyBorder="1" applyAlignment="1">
      <alignment wrapText="1"/>
    </xf>
    <xf numFmtId="0" fontId="6" fillId="2" borderId="2" xfId="3" applyFont="1" applyFill="1" applyBorder="1" applyAlignment="1">
      <alignment vertical="center" wrapText="1"/>
    </xf>
    <xf numFmtId="0" fontId="4" fillId="2" borderId="2" xfId="0" applyFont="1" applyFill="1" applyBorder="1" applyAlignment="1">
      <alignment horizontal="center" vertical="center"/>
    </xf>
    <xf numFmtId="0" fontId="5" fillId="2" borderId="2"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6" xfId="0" applyFont="1" applyFill="1" applyBorder="1" applyAlignment="1">
      <alignment horizontal="center" vertical="top" wrapText="1"/>
    </xf>
    <xf numFmtId="164" fontId="5" fillId="7" borderId="2" xfId="1" applyFont="1" applyFill="1" applyBorder="1" applyAlignment="1">
      <alignment vertical="center"/>
    </xf>
    <xf numFmtId="0" fontId="6" fillId="7" borderId="1" xfId="0" applyFont="1" applyFill="1" applyBorder="1" applyAlignment="1">
      <alignment wrapText="1"/>
    </xf>
    <xf numFmtId="0" fontId="6" fillId="6" borderId="1" xfId="0" applyFont="1" applyFill="1" applyBorder="1" applyAlignment="1">
      <alignment wrapText="1"/>
    </xf>
    <xf numFmtId="0" fontId="6" fillId="2" borderId="1" xfId="2" applyFont="1" applyFill="1" applyBorder="1" applyAlignment="1">
      <alignment vertical="center" wrapText="1"/>
    </xf>
    <xf numFmtId="0" fontId="6" fillId="4" borderId="1" xfId="0" applyFont="1" applyFill="1" applyBorder="1" applyAlignment="1">
      <alignment wrapText="1"/>
    </xf>
    <xf numFmtId="0" fontId="6" fillId="6" borderId="1" xfId="3" applyFont="1" applyFill="1" applyBorder="1" applyAlignment="1">
      <alignment vertical="center" wrapText="1"/>
    </xf>
    <xf numFmtId="0" fontId="11" fillId="7" borderId="1" xfId="4" applyFont="1" applyFill="1" applyBorder="1" applyAlignment="1">
      <alignment horizontal="justify" vertical="center" wrapText="1"/>
    </xf>
    <xf numFmtId="0" fontId="11" fillId="2" borderId="1" xfId="4" applyFont="1" applyFill="1" applyBorder="1" applyAlignment="1">
      <alignment horizontal="justify" vertical="center" wrapText="1"/>
    </xf>
    <xf numFmtId="0" fontId="6" fillId="8" borderId="1" xfId="0" applyFont="1" applyFill="1" applyBorder="1" applyAlignment="1">
      <alignment wrapText="1"/>
    </xf>
    <xf numFmtId="0" fontId="6" fillId="3" borderId="0" xfId="0" applyFont="1" applyFill="1" applyBorder="1" applyAlignment="1">
      <alignment wrapText="1"/>
    </xf>
    <xf numFmtId="0" fontId="8" fillId="2" borderId="0" xfId="0" applyFont="1" applyFill="1" applyAlignment="1">
      <alignment horizontal="center" vertical="center" wrapText="1"/>
    </xf>
    <xf numFmtId="0" fontId="16" fillId="2" borderId="0" xfId="0" applyFont="1" applyFill="1"/>
    <xf numFmtId="0" fontId="17" fillId="2" borderId="0" xfId="0" applyFont="1" applyFill="1"/>
    <xf numFmtId="0" fontId="5" fillId="2" borderId="0" xfId="0" applyFont="1" applyFill="1"/>
    <xf numFmtId="0" fontId="18" fillId="2" borderId="0" xfId="3" applyFont="1" applyFill="1" applyBorder="1" applyAlignment="1">
      <alignment horizontal="center" vertical="center" wrapText="1"/>
    </xf>
    <xf numFmtId="0" fontId="8" fillId="2" borderId="0" xfId="0" applyFont="1" applyFill="1" applyAlignment="1">
      <alignment horizontal="center" vertical="center" textRotation="90" wrapText="1"/>
    </xf>
    <xf numFmtId="0" fontId="19" fillId="2" borderId="0" xfId="0" applyFont="1" applyFill="1" applyAlignment="1">
      <alignment horizontal="center" vertical="center"/>
    </xf>
    <xf numFmtId="0" fontId="19" fillId="2" borderId="0" xfId="0" applyFont="1" applyFill="1" applyAlignment="1">
      <alignment horizontal="center" vertical="center" wrapText="1"/>
    </xf>
    <xf numFmtId="0" fontId="20" fillId="2" borderId="2" xfId="0" applyFont="1" applyFill="1" applyBorder="1" applyAlignment="1">
      <alignment horizontal="center" wrapText="1"/>
    </xf>
    <xf numFmtId="0" fontId="20" fillId="2" borderId="1" xfId="0" applyFont="1" applyFill="1" applyBorder="1" applyAlignment="1">
      <alignment horizontal="center" wrapText="1"/>
    </xf>
    <xf numFmtId="0" fontId="21" fillId="2" borderId="0" xfId="0" applyFont="1" applyFill="1"/>
    <xf numFmtId="165" fontId="16" fillId="2" borderId="0" xfId="0" applyNumberFormat="1" applyFont="1" applyFill="1"/>
    <xf numFmtId="0" fontId="22" fillId="2" borderId="2" xfId="0" applyFont="1" applyFill="1" applyBorder="1" applyAlignment="1">
      <alignment horizontal="center" wrapText="1"/>
    </xf>
    <xf numFmtId="0" fontId="22" fillId="2" borderId="1" xfId="0" applyFont="1" applyFill="1" applyBorder="1" applyAlignment="1">
      <alignment horizontal="center" wrapText="1"/>
    </xf>
    <xf numFmtId="0" fontId="23" fillId="2" borderId="2" xfId="0" applyFont="1" applyFill="1" applyBorder="1" applyAlignment="1">
      <alignment wrapText="1"/>
    </xf>
    <xf numFmtId="0" fontId="23" fillId="2" borderId="1" xfId="0" applyFont="1" applyFill="1" applyBorder="1" applyAlignment="1">
      <alignment wrapText="1"/>
    </xf>
    <xf numFmtId="164" fontId="6" fillId="2" borderId="0" xfId="1" applyFont="1" applyFill="1" applyBorder="1" applyAlignment="1">
      <alignment horizontal="center" vertical="center" wrapText="1"/>
    </xf>
    <xf numFmtId="164" fontId="6" fillId="2" borderId="2" xfId="1" applyFont="1" applyFill="1" applyBorder="1" applyAlignment="1">
      <alignment wrapText="1"/>
    </xf>
    <xf numFmtId="0" fontId="7" fillId="2" borderId="1" xfId="0" applyFont="1" applyFill="1" applyBorder="1" applyAlignment="1">
      <alignment horizontal="center" vertical="top" wrapText="1"/>
    </xf>
    <xf numFmtId="0" fontId="5" fillId="2" borderId="2" xfId="0" applyFont="1" applyFill="1" applyBorder="1" applyAlignment="1">
      <alignment horizontal="center" vertical="center" textRotation="90"/>
    </xf>
    <xf numFmtId="0" fontId="5" fillId="2" borderId="0" xfId="0" applyFont="1" applyFill="1" applyBorder="1" applyAlignment="1">
      <alignment horizontal="center" vertical="center" textRotation="90" wrapText="1"/>
    </xf>
    <xf numFmtId="164" fontId="6" fillId="2" borderId="0" xfId="1" applyFont="1" applyFill="1" applyBorder="1" applyAlignment="1">
      <alignment wrapText="1"/>
    </xf>
    <xf numFmtId="164" fontId="16" fillId="2" borderId="0" xfId="0" applyNumberFormat="1" applyFont="1" applyFill="1"/>
    <xf numFmtId="0" fontId="8" fillId="8" borderId="0" xfId="0" applyFont="1" applyFill="1" applyAlignment="1">
      <alignment horizontal="center" vertical="center" wrapText="1"/>
    </xf>
    <xf numFmtId="0" fontId="4" fillId="5" borderId="1" xfId="0" applyFont="1" applyFill="1" applyBorder="1" applyAlignment="1">
      <alignment horizontal="left" vertical="top" wrapText="1"/>
    </xf>
    <xf numFmtId="0" fontId="14" fillId="5" borderId="2"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4" fillId="5" borderId="1" xfId="0" applyFont="1" applyFill="1" applyBorder="1" applyAlignment="1">
      <alignment horizontal="center" vertical="top" wrapText="1"/>
    </xf>
    <xf numFmtId="0" fontId="23" fillId="7" borderId="2" xfId="0" applyFont="1" applyFill="1" applyBorder="1" applyAlignment="1">
      <alignment wrapText="1"/>
    </xf>
    <xf numFmtId="0" fontId="23" fillId="7" borderId="1" xfId="0" applyFont="1" applyFill="1" applyBorder="1" applyAlignment="1">
      <alignment wrapText="1"/>
    </xf>
    <xf numFmtId="0" fontId="7" fillId="5" borderId="1" xfId="0" applyFont="1" applyFill="1" applyBorder="1" applyAlignment="1">
      <alignment horizontal="center" vertical="top" wrapText="1"/>
    </xf>
    <xf numFmtId="0" fontId="15" fillId="5" borderId="2"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5" fillId="7" borderId="1" xfId="0" applyFont="1" applyFill="1" applyBorder="1" applyAlignment="1">
      <alignment horizontal="left" vertical="top" wrapText="1"/>
    </xf>
    <xf numFmtId="164" fontId="5" fillId="7" borderId="1" xfId="1" applyFont="1" applyFill="1" applyBorder="1" applyAlignment="1">
      <alignment horizontal="center" vertical="center"/>
    </xf>
    <xf numFmtId="0" fontId="5" fillId="7" borderId="1" xfId="0" applyFont="1" applyFill="1" applyBorder="1" applyAlignment="1">
      <alignment horizontal="center" vertical="top" wrapText="1"/>
    </xf>
    <xf numFmtId="0" fontId="13" fillId="7" borderId="1" xfId="0" applyFont="1" applyFill="1" applyBorder="1" applyAlignment="1">
      <alignment horizontal="left" vertical="top" wrapText="1"/>
    </xf>
    <xf numFmtId="0" fontId="4" fillId="7" borderId="1" xfId="0" applyFont="1" applyFill="1" applyBorder="1" applyAlignment="1">
      <alignment horizontal="left" vertical="top" wrapText="1"/>
    </xf>
    <xf numFmtId="0" fontId="4" fillId="7" borderId="1" xfId="0" applyFont="1" applyFill="1" applyBorder="1" applyAlignment="1">
      <alignment horizontal="center" vertical="top" wrapText="1"/>
    </xf>
    <xf numFmtId="0" fontId="15" fillId="7" borderId="2"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3" fillId="7" borderId="2" xfId="0" applyFont="1" applyFill="1" applyBorder="1" applyAlignment="1">
      <alignment horizontal="center"/>
    </xf>
    <xf numFmtId="164" fontId="13" fillId="7" borderId="2" xfId="0" applyNumberFormat="1" applyFont="1" applyFill="1" applyBorder="1"/>
    <xf numFmtId="0" fontId="15" fillId="2" borderId="0" xfId="0" applyFont="1" applyFill="1" applyBorder="1" applyAlignment="1">
      <alignment horizontal="center" vertical="center" wrapText="1"/>
    </xf>
    <xf numFmtId="0" fontId="15" fillId="2" borderId="3" xfId="0" applyFont="1" applyFill="1" applyBorder="1" applyAlignment="1">
      <alignment horizontal="center" vertical="center" wrapText="1"/>
    </xf>
  </cellXfs>
  <cellStyles count="5">
    <cellStyle name="Звичайний" xfId="0" builtinId="0"/>
    <cellStyle name="Звичайний 2" xfId="2"/>
    <cellStyle name="Звичайний 4 2 11" xfId="3"/>
    <cellStyle name="Звичайний 4 2 11 3" xfId="4"/>
    <cellStyle name="Фінансовий" xfId="1" builtinId="3"/>
  </cellStyles>
  <dxfs count="0"/>
  <tableStyles count="0" defaultTableStyle="TableStyleMedium2" defaultPivotStyle="PivotStyleLight16"/>
  <colors>
    <mruColors>
      <color rgb="FFFFFF66"/>
      <color rgb="FFFF99FF"/>
      <color rgb="FFFF66FF"/>
      <color rgb="FFFFFFCC"/>
      <color rgb="FFFF7C80"/>
      <color rgb="FFFF66CC"/>
      <color rgb="FFFF6699"/>
      <color rgb="FFCC99FF"/>
      <color rgb="FFFF3399"/>
      <color rgb="FFDD23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3"/>
  <sheetViews>
    <sheetView tabSelected="1" topLeftCell="B1" zoomScaleNormal="100" workbookViewId="0">
      <pane xSplit="5" ySplit="5" topLeftCell="G6" activePane="bottomRight" state="frozen"/>
      <selection activeCell="B1" sqref="B1"/>
      <selection pane="topRight" activeCell="G1" sqref="G1"/>
      <selection pane="bottomLeft" activeCell="B4" sqref="B4"/>
      <selection pane="bottomRight" activeCell="D2" sqref="D2:H3"/>
    </sheetView>
  </sheetViews>
  <sheetFormatPr defaultRowHeight="15" x14ac:dyDescent="0.25"/>
  <cols>
    <col min="1" max="1" width="3.5703125" style="3" hidden="1" customWidth="1"/>
    <col min="2" max="2" width="4" style="36" hidden="1" customWidth="1"/>
    <col min="3" max="3" width="2.7109375" style="36" customWidth="1"/>
    <col min="4" max="4" width="35.85546875" style="37" customWidth="1"/>
    <col min="5" max="5" width="27.7109375" style="37" customWidth="1"/>
    <col min="6" max="6" width="22.7109375" style="37" customWidth="1"/>
    <col min="7" max="7" width="25.28515625" style="37" customWidth="1"/>
    <col min="8" max="8" width="24.140625" style="37" customWidth="1"/>
    <col min="9" max="9" width="17.7109375" style="37" customWidth="1"/>
    <col min="10" max="10" width="15.5703125" style="37" customWidth="1"/>
    <col min="11" max="12" width="9.140625" style="37" customWidth="1"/>
    <col min="13" max="16384" width="9.140625" style="37"/>
  </cols>
  <sheetData>
    <row r="1" spans="1:10" ht="12" customHeight="1" x14ac:dyDescent="0.25"/>
    <row r="2" spans="1:10" ht="12" customHeight="1" x14ac:dyDescent="0.25">
      <c r="D2" s="79" t="s">
        <v>170</v>
      </c>
      <c r="E2" s="79"/>
      <c r="F2" s="79"/>
      <c r="G2" s="79"/>
      <c r="H2" s="79"/>
    </row>
    <row r="3" spans="1:10" ht="18.75" customHeight="1" x14ac:dyDescent="0.25">
      <c r="D3" s="80"/>
      <c r="E3" s="80"/>
      <c r="F3" s="80"/>
      <c r="G3" s="80"/>
      <c r="H3" s="80"/>
    </row>
    <row r="4" spans="1:10" s="38" customFormat="1" ht="37.5" customHeight="1" x14ac:dyDescent="0.2">
      <c r="A4" s="3"/>
      <c r="B4" s="36"/>
      <c r="C4" s="36"/>
      <c r="D4" s="21" t="s">
        <v>171</v>
      </c>
      <c r="E4" s="22" t="s">
        <v>163</v>
      </c>
      <c r="F4" s="23" t="s">
        <v>168</v>
      </c>
      <c r="G4" s="24"/>
      <c r="H4" s="25"/>
    </row>
    <row r="5" spans="1:10" s="38" customFormat="1" ht="20.25" customHeight="1" x14ac:dyDescent="0.2">
      <c r="A5" s="3"/>
      <c r="B5" s="36"/>
      <c r="C5" s="36"/>
      <c r="D5" s="21"/>
      <c r="E5" s="22" t="s">
        <v>164</v>
      </c>
      <c r="F5" s="22" t="s">
        <v>169</v>
      </c>
      <c r="G5" s="22" t="s">
        <v>165</v>
      </c>
      <c r="H5" s="22" t="s">
        <v>166</v>
      </c>
    </row>
    <row r="6" spans="1:10" s="38" customFormat="1" ht="39.75" customHeight="1" x14ac:dyDescent="0.2">
      <c r="A6" s="3"/>
      <c r="B6" s="36"/>
      <c r="C6" s="36"/>
      <c r="D6" s="15" t="s">
        <v>167</v>
      </c>
      <c r="E6" s="70">
        <v>14132877</v>
      </c>
      <c r="F6" s="26"/>
      <c r="G6" s="71"/>
      <c r="H6" s="71"/>
    </row>
    <row r="7" spans="1:10" s="39" customFormat="1" ht="32.25" customHeight="1" x14ac:dyDescent="0.2">
      <c r="A7" s="3"/>
      <c r="B7" s="36"/>
      <c r="C7" s="36"/>
      <c r="D7" s="69" t="s">
        <v>0</v>
      </c>
      <c r="E7" s="69"/>
      <c r="F7" s="70">
        <f t="shared" ref="F7:H7" si="0">SUM(F8:F12)</f>
        <v>5400000</v>
      </c>
      <c r="G7" s="70">
        <f t="shared" si="0"/>
        <v>0</v>
      </c>
      <c r="H7" s="70">
        <f t="shared" si="0"/>
        <v>0</v>
      </c>
    </row>
    <row r="8" spans="1:10" s="5" customFormat="1" ht="51.75" customHeight="1" x14ac:dyDescent="0.25">
      <c r="A8" s="3">
        <v>14</v>
      </c>
      <c r="B8" s="36"/>
      <c r="C8" s="36"/>
      <c r="D8" s="1" t="s">
        <v>150</v>
      </c>
      <c r="E8" s="4"/>
      <c r="F8" s="6">
        <v>5400000</v>
      </c>
      <c r="G8" s="4"/>
      <c r="H8" s="4"/>
    </row>
    <row r="9" spans="1:10" s="5" customFormat="1" ht="48.75" hidden="1" customHeight="1" x14ac:dyDescent="0.25">
      <c r="A9" s="3">
        <v>74</v>
      </c>
      <c r="B9" s="36"/>
      <c r="C9" s="36"/>
      <c r="D9" s="15" t="s">
        <v>25</v>
      </c>
      <c r="E9" s="27"/>
      <c r="F9" s="6"/>
      <c r="G9" s="4"/>
      <c r="H9" s="4"/>
    </row>
    <row r="10" spans="1:10" s="5" customFormat="1" ht="18.75" hidden="1" customHeight="1" x14ac:dyDescent="0.25">
      <c r="A10" s="3">
        <v>65</v>
      </c>
      <c r="B10" s="36"/>
      <c r="C10" s="36"/>
      <c r="D10" s="15" t="s">
        <v>80</v>
      </c>
      <c r="E10" s="27"/>
      <c r="F10" s="6"/>
      <c r="G10" s="4"/>
      <c r="H10" s="4"/>
    </row>
    <row r="11" spans="1:10" s="5" customFormat="1" ht="3.75" hidden="1" customHeight="1" x14ac:dyDescent="0.25">
      <c r="A11" s="3">
        <v>89</v>
      </c>
      <c r="B11" s="36"/>
      <c r="C11" s="36"/>
      <c r="D11" s="15" t="s">
        <v>8</v>
      </c>
      <c r="E11" s="27"/>
      <c r="F11" s="6"/>
      <c r="G11" s="4"/>
      <c r="H11" s="4"/>
    </row>
    <row r="12" spans="1:10" s="5" customFormat="1" ht="7.5" customHeight="1" x14ac:dyDescent="0.25">
      <c r="A12" s="3"/>
      <c r="B12" s="36"/>
      <c r="C12" s="36"/>
      <c r="D12" s="4"/>
      <c r="E12" s="4"/>
      <c r="F12" s="6"/>
      <c r="G12" s="4"/>
      <c r="H12" s="4"/>
    </row>
    <row r="13" spans="1:10" s="39" customFormat="1" ht="31.5" customHeight="1" x14ac:dyDescent="0.2">
      <c r="A13" s="3"/>
      <c r="B13" s="36"/>
      <c r="C13" s="36"/>
      <c r="D13" s="69" t="s">
        <v>1</v>
      </c>
      <c r="E13" s="69"/>
      <c r="F13" s="70">
        <f t="shared" ref="F13:H13" si="1">SUM(F14:F60)-F27</f>
        <v>87220789</v>
      </c>
      <c r="G13" s="70">
        <f t="shared" si="1"/>
        <v>0</v>
      </c>
      <c r="H13" s="70">
        <f t="shared" si="1"/>
        <v>29669887.480000004</v>
      </c>
    </row>
    <row r="14" spans="1:10" ht="50.25" hidden="1" customHeight="1" x14ac:dyDescent="0.25">
      <c r="B14" s="36" t="s">
        <v>129</v>
      </c>
      <c r="D14" s="12" t="s">
        <v>23</v>
      </c>
      <c r="E14" s="28"/>
      <c r="F14" s="6"/>
      <c r="G14" s="6"/>
      <c r="H14" s="6"/>
    </row>
    <row r="15" spans="1:10" s="5" customFormat="1" ht="73.5" hidden="1" customHeight="1" x14ac:dyDescent="0.25">
      <c r="A15" s="3">
        <v>114</v>
      </c>
      <c r="B15" s="36"/>
      <c r="C15" s="36"/>
      <c r="D15" s="2" t="s">
        <v>172</v>
      </c>
      <c r="E15" s="29"/>
      <c r="F15" s="6"/>
      <c r="G15" s="6"/>
      <c r="H15" s="6"/>
      <c r="J15" s="2"/>
    </row>
    <row r="16" spans="1:10" s="5" customFormat="1" ht="73.5" hidden="1" customHeight="1" x14ac:dyDescent="0.25">
      <c r="A16" s="3"/>
      <c r="B16" s="40" t="s">
        <v>138</v>
      </c>
      <c r="C16" s="40"/>
      <c r="D16" s="1" t="s">
        <v>173</v>
      </c>
      <c r="E16" s="4"/>
      <c r="F16" s="6"/>
      <c r="G16" s="6"/>
      <c r="H16" s="6"/>
    </row>
    <row r="17" spans="1:8" s="5" customFormat="1" ht="80.25" hidden="1" customHeight="1" x14ac:dyDescent="0.25">
      <c r="A17" s="3">
        <v>136</v>
      </c>
      <c r="B17" s="36" t="s">
        <v>148</v>
      </c>
      <c r="C17" s="36"/>
      <c r="D17" s="2" t="s">
        <v>174</v>
      </c>
      <c r="E17" s="29"/>
      <c r="F17" s="6"/>
      <c r="G17" s="6"/>
      <c r="H17" s="6"/>
    </row>
    <row r="18" spans="1:8" s="5" customFormat="1" ht="60.75" customHeight="1" x14ac:dyDescent="0.25">
      <c r="A18" s="3" t="s">
        <v>7</v>
      </c>
      <c r="B18" s="36"/>
      <c r="C18" s="36"/>
      <c r="D18" s="1" t="s">
        <v>175</v>
      </c>
      <c r="E18" s="4"/>
      <c r="F18" s="6">
        <v>26815262</v>
      </c>
      <c r="G18" s="6"/>
      <c r="H18" s="6"/>
    </row>
    <row r="19" spans="1:8" s="5" customFormat="1" ht="72.75" hidden="1" customHeight="1" x14ac:dyDescent="0.25">
      <c r="A19" s="3"/>
      <c r="B19" s="36" t="s">
        <v>132</v>
      </c>
      <c r="C19" s="36"/>
      <c r="D19" s="1" t="s">
        <v>176</v>
      </c>
      <c r="E19" s="4"/>
      <c r="F19" s="6"/>
      <c r="G19" s="6"/>
      <c r="H19" s="6"/>
    </row>
    <row r="20" spans="1:8" s="5" customFormat="1" ht="72.75" hidden="1" customHeight="1" x14ac:dyDescent="0.25">
      <c r="A20" s="3"/>
      <c r="B20" s="41" t="s">
        <v>162</v>
      </c>
      <c r="C20" s="41"/>
      <c r="D20" s="1" t="s">
        <v>177</v>
      </c>
      <c r="E20" s="4"/>
      <c r="F20" s="6"/>
      <c r="G20" s="6"/>
      <c r="H20" s="6"/>
    </row>
    <row r="21" spans="1:8" s="5" customFormat="1" ht="61.5" hidden="1" customHeight="1" x14ac:dyDescent="0.25">
      <c r="A21" s="3">
        <v>80</v>
      </c>
      <c r="B21" s="36"/>
      <c r="C21" s="36"/>
      <c r="D21" s="1" t="s">
        <v>84</v>
      </c>
      <c r="E21" s="4"/>
      <c r="F21" s="6"/>
      <c r="G21" s="6"/>
      <c r="H21" s="6"/>
    </row>
    <row r="22" spans="1:8" s="5" customFormat="1" ht="58.5" hidden="1" customHeight="1" x14ac:dyDescent="0.25">
      <c r="A22" s="3">
        <v>82</v>
      </c>
      <c r="B22" s="36"/>
      <c r="C22" s="36"/>
      <c r="D22" s="1" t="s">
        <v>83</v>
      </c>
      <c r="E22" s="4"/>
      <c r="F22" s="6"/>
      <c r="G22" s="6"/>
      <c r="H22" s="6"/>
    </row>
    <row r="23" spans="1:8" s="5" customFormat="1" ht="62.25" hidden="1" customHeight="1" x14ac:dyDescent="0.25">
      <c r="A23" s="3">
        <v>130</v>
      </c>
      <c r="B23" s="36" t="s">
        <v>143</v>
      </c>
      <c r="C23" s="36"/>
      <c r="D23" s="1" t="s">
        <v>82</v>
      </c>
      <c r="E23" s="4"/>
      <c r="F23" s="6"/>
      <c r="G23" s="6"/>
      <c r="H23" s="6"/>
    </row>
    <row r="24" spans="1:8" s="5" customFormat="1" ht="60.75" hidden="1" customHeight="1" x14ac:dyDescent="0.25">
      <c r="A24" s="3">
        <v>72</v>
      </c>
      <c r="B24" s="36" t="s">
        <v>133</v>
      </c>
      <c r="C24" s="36"/>
      <c r="D24" s="1" t="s">
        <v>24</v>
      </c>
      <c r="E24" s="4"/>
      <c r="F24" s="6"/>
      <c r="G24" s="6"/>
      <c r="H24" s="6"/>
    </row>
    <row r="25" spans="1:8" s="5" customFormat="1" ht="75.75" hidden="1" customHeight="1" x14ac:dyDescent="0.25">
      <c r="A25" s="3">
        <v>129</v>
      </c>
      <c r="B25" s="41" t="s">
        <v>162</v>
      </c>
      <c r="C25" s="41"/>
      <c r="D25" s="1" t="s">
        <v>178</v>
      </c>
      <c r="E25" s="4"/>
      <c r="F25" s="6"/>
      <c r="G25" s="6"/>
      <c r="H25" s="6"/>
    </row>
    <row r="26" spans="1:8" ht="52.5" customHeight="1" x14ac:dyDescent="0.25">
      <c r="D26" s="1" t="s">
        <v>9</v>
      </c>
      <c r="E26" s="4"/>
      <c r="F26" s="6"/>
      <c r="G26" s="6"/>
      <c r="H26" s="6">
        <v>29669887.48</v>
      </c>
    </row>
    <row r="27" spans="1:8" s="46" customFormat="1" ht="18.75" customHeight="1" x14ac:dyDescent="0.25">
      <c r="A27" s="42"/>
      <c r="B27" s="43"/>
      <c r="C27" s="43"/>
      <c r="D27" s="44" t="s">
        <v>106</v>
      </c>
      <c r="E27" s="45"/>
      <c r="F27" s="14"/>
      <c r="G27" s="14"/>
      <c r="H27" s="14">
        <v>29669887</v>
      </c>
    </row>
    <row r="28" spans="1:8" s="5" customFormat="1" ht="36.75" hidden="1" x14ac:dyDescent="0.25">
      <c r="A28" s="3">
        <v>63</v>
      </c>
      <c r="B28" s="36"/>
      <c r="C28" s="36"/>
      <c r="D28" s="1" t="s">
        <v>179</v>
      </c>
      <c r="E28" s="4"/>
      <c r="F28" s="6"/>
      <c r="G28" s="6"/>
      <c r="H28" s="6"/>
    </row>
    <row r="29" spans="1:8" s="5" customFormat="1" ht="60.75" hidden="1" x14ac:dyDescent="0.25">
      <c r="A29" s="3">
        <v>132</v>
      </c>
      <c r="B29" s="36" t="s">
        <v>133</v>
      </c>
      <c r="C29" s="36"/>
      <c r="D29" s="1" t="s">
        <v>26</v>
      </c>
      <c r="E29" s="4"/>
      <c r="F29" s="6"/>
      <c r="G29" s="6"/>
      <c r="H29" s="6"/>
    </row>
    <row r="30" spans="1:8" s="5" customFormat="1" ht="60.75" hidden="1" x14ac:dyDescent="0.25">
      <c r="A30" s="3">
        <v>119</v>
      </c>
      <c r="B30" s="36"/>
      <c r="C30" s="36"/>
      <c r="D30" s="1" t="s">
        <v>81</v>
      </c>
      <c r="E30" s="4"/>
      <c r="F30" s="6"/>
      <c r="G30" s="6"/>
      <c r="H30" s="6"/>
    </row>
    <row r="31" spans="1:8" s="5" customFormat="1" ht="65.25" hidden="1" customHeight="1" x14ac:dyDescent="0.25">
      <c r="A31" s="3">
        <v>125</v>
      </c>
      <c r="B31" s="36"/>
      <c r="C31" s="36"/>
      <c r="D31" s="1" t="s">
        <v>10</v>
      </c>
      <c r="E31" s="4"/>
      <c r="F31" s="6"/>
      <c r="G31" s="6"/>
      <c r="H31" s="6"/>
    </row>
    <row r="32" spans="1:8" s="5" customFormat="1" ht="60.75" hidden="1" x14ac:dyDescent="0.25">
      <c r="A32" s="3">
        <v>128</v>
      </c>
      <c r="B32" s="36" t="s">
        <v>149</v>
      </c>
      <c r="C32" s="36"/>
      <c r="D32" s="1" t="s">
        <v>11</v>
      </c>
      <c r="E32" s="4"/>
      <c r="F32" s="6"/>
      <c r="G32" s="6"/>
      <c r="H32" s="6"/>
    </row>
    <row r="33" spans="1:8" s="5" customFormat="1" ht="60.75" hidden="1" x14ac:dyDescent="0.25">
      <c r="A33" s="3">
        <v>121</v>
      </c>
      <c r="B33" s="36" t="s">
        <v>133</v>
      </c>
      <c r="C33" s="36"/>
      <c r="D33" s="1" t="s">
        <v>12</v>
      </c>
      <c r="E33" s="4"/>
      <c r="F33" s="6"/>
      <c r="G33" s="6"/>
      <c r="H33" s="6"/>
    </row>
    <row r="34" spans="1:8" s="5" customFormat="1" ht="60.75" hidden="1" x14ac:dyDescent="0.25">
      <c r="A34" s="3">
        <v>120</v>
      </c>
      <c r="B34" s="36" t="s">
        <v>133</v>
      </c>
      <c r="C34" s="36"/>
      <c r="D34" s="1" t="s">
        <v>100</v>
      </c>
      <c r="E34" s="4"/>
      <c r="F34" s="6"/>
      <c r="G34" s="6"/>
      <c r="H34" s="6"/>
    </row>
    <row r="35" spans="1:8" s="5" customFormat="1" ht="60.75" hidden="1" x14ac:dyDescent="0.25">
      <c r="A35" s="3">
        <v>131</v>
      </c>
      <c r="B35" s="36" t="s">
        <v>133</v>
      </c>
      <c r="C35" s="36"/>
      <c r="D35" s="1" t="s">
        <v>13</v>
      </c>
      <c r="E35" s="4"/>
      <c r="F35" s="6"/>
      <c r="G35" s="6"/>
      <c r="H35" s="6"/>
    </row>
    <row r="36" spans="1:8" s="5" customFormat="1" ht="60.75" hidden="1" x14ac:dyDescent="0.25">
      <c r="A36" s="3">
        <v>118</v>
      </c>
      <c r="B36" s="36" t="s">
        <v>133</v>
      </c>
      <c r="C36" s="36"/>
      <c r="D36" s="1" t="s">
        <v>14</v>
      </c>
      <c r="E36" s="4"/>
      <c r="F36" s="6"/>
      <c r="G36" s="6"/>
      <c r="H36" s="6"/>
    </row>
    <row r="37" spans="1:8" s="5" customFormat="1" ht="60.75" hidden="1" x14ac:dyDescent="0.25">
      <c r="A37" s="3">
        <v>133</v>
      </c>
      <c r="B37" s="36" t="s">
        <v>131</v>
      </c>
      <c r="C37" s="36"/>
      <c r="D37" s="1" t="s">
        <v>15</v>
      </c>
      <c r="E37" s="4"/>
      <c r="F37" s="6"/>
      <c r="G37" s="6"/>
      <c r="H37" s="6"/>
    </row>
    <row r="38" spans="1:8" s="5" customFormat="1" ht="60.75" hidden="1" x14ac:dyDescent="0.25">
      <c r="A38" s="3">
        <v>96</v>
      </c>
      <c r="B38" s="36"/>
      <c r="C38" s="36"/>
      <c r="D38" s="1" t="s">
        <v>16</v>
      </c>
      <c r="E38" s="4"/>
      <c r="F38" s="6"/>
      <c r="G38" s="6"/>
      <c r="H38" s="6"/>
    </row>
    <row r="39" spans="1:8" s="5" customFormat="1" ht="84" hidden="1" customHeight="1" x14ac:dyDescent="0.25">
      <c r="A39" s="3"/>
      <c r="B39" s="36"/>
      <c r="C39" s="36"/>
      <c r="D39" s="20" t="s">
        <v>180</v>
      </c>
      <c r="E39" s="8"/>
      <c r="F39" s="6"/>
      <c r="G39" s="6"/>
      <c r="H39" s="6"/>
    </row>
    <row r="40" spans="1:8" s="5" customFormat="1" ht="48.75" hidden="1" x14ac:dyDescent="0.25">
      <c r="A40" s="3">
        <v>84</v>
      </c>
      <c r="B40" s="36" t="s">
        <v>133</v>
      </c>
      <c r="C40" s="36"/>
      <c r="D40" s="1" t="s">
        <v>17</v>
      </c>
      <c r="E40" s="4"/>
      <c r="F40" s="6"/>
      <c r="G40" s="6"/>
      <c r="H40" s="6"/>
    </row>
    <row r="41" spans="1:8" s="5" customFormat="1" ht="48.75" hidden="1" x14ac:dyDescent="0.25">
      <c r="A41" s="3">
        <v>81</v>
      </c>
      <c r="B41" s="36" t="s">
        <v>133</v>
      </c>
      <c r="C41" s="36"/>
      <c r="D41" s="1" t="s">
        <v>18</v>
      </c>
      <c r="E41" s="4"/>
      <c r="F41" s="6"/>
      <c r="G41" s="6"/>
      <c r="H41" s="6"/>
    </row>
    <row r="42" spans="1:8" s="5" customFormat="1" ht="56.25" hidden="1" x14ac:dyDescent="0.25">
      <c r="A42" s="3"/>
      <c r="B42" s="36" t="s">
        <v>148</v>
      </c>
      <c r="C42" s="36"/>
      <c r="D42" s="1" t="s">
        <v>181</v>
      </c>
      <c r="E42" s="4"/>
      <c r="F42" s="6"/>
      <c r="G42" s="6"/>
      <c r="H42" s="6"/>
    </row>
    <row r="43" spans="1:8" s="5" customFormat="1" ht="48.75" hidden="1" x14ac:dyDescent="0.25">
      <c r="A43" s="3"/>
      <c r="B43" s="36"/>
      <c r="C43" s="36"/>
      <c r="D43" s="1" t="s">
        <v>182</v>
      </c>
      <c r="E43" s="4"/>
      <c r="F43" s="6"/>
      <c r="G43" s="6"/>
      <c r="H43" s="6"/>
    </row>
    <row r="44" spans="1:8" s="5" customFormat="1" ht="62.25" hidden="1" customHeight="1" x14ac:dyDescent="0.25">
      <c r="A44" s="3" t="s">
        <v>7</v>
      </c>
      <c r="B44" s="36"/>
      <c r="C44" s="36"/>
      <c r="D44" s="1" t="s">
        <v>183</v>
      </c>
      <c r="E44" s="4"/>
      <c r="F44" s="6"/>
      <c r="G44" s="6"/>
      <c r="H44" s="6"/>
    </row>
    <row r="45" spans="1:8" s="5" customFormat="1" ht="78" hidden="1" customHeight="1" x14ac:dyDescent="0.25">
      <c r="A45" s="3" t="s">
        <v>7</v>
      </c>
      <c r="B45" s="36" t="s">
        <v>136</v>
      </c>
      <c r="C45" s="36"/>
      <c r="D45" s="1" t="s">
        <v>184</v>
      </c>
      <c r="E45" s="4"/>
      <c r="F45" s="6"/>
      <c r="G45" s="6"/>
      <c r="H45" s="6"/>
    </row>
    <row r="46" spans="1:8" s="5" customFormat="1" ht="78" hidden="1" customHeight="1" x14ac:dyDescent="0.25">
      <c r="A46" s="3"/>
      <c r="B46" s="36" t="s">
        <v>148</v>
      </c>
      <c r="C46" s="36"/>
      <c r="D46" s="1" t="s">
        <v>185</v>
      </c>
      <c r="E46" s="4"/>
      <c r="F46" s="6"/>
      <c r="G46" s="6"/>
      <c r="H46" s="6"/>
    </row>
    <row r="47" spans="1:8" s="5" customFormat="1" ht="66" hidden="1" customHeight="1" x14ac:dyDescent="0.25">
      <c r="A47" s="3" t="s">
        <v>7</v>
      </c>
      <c r="B47" s="36" t="s">
        <v>137</v>
      </c>
      <c r="C47" s="36"/>
      <c r="D47" s="1" t="s">
        <v>186</v>
      </c>
      <c r="E47" s="4"/>
      <c r="F47" s="6"/>
      <c r="G47" s="6"/>
      <c r="H47" s="6"/>
    </row>
    <row r="48" spans="1:8" s="5" customFormat="1" ht="71.25" hidden="1" customHeight="1" x14ac:dyDescent="0.25">
      <c r="A48" s="3"/>
      <c r="B48" s="36"/>
      <c r="C48" s="36"/>
      <c r="D48" s="1" t="s">
        <v>187</v>
      </c>
      <c r="E48" s="4"/>
      <c r="F48" s="6"/>
      <c r="G48" s="6"/>
      <c r="H48" s="6"/>
    </row>
    <row r="49" spans="1:9" s="5" customFormat="1" ht="61.5" customHeight="1" x14ac:dyDescent="0.25">
      <c r="A49" s="3"/>
      <c r="B49" s="36"/>
      <c r="C49" s="36"/>
      <c r="D49" s="1" t="s">
        <v>188</v>
      </c>
      <c r="E49" s="4"/>
      <c r="F49" s="6">
        <v>1558251</v>
      </c>
      <c r="G49" s="6"/>
      <c r="H49" s="6"/>
    </row>
    <row r="50" spans="1:9" s="5" customFormat="1" ht="71.25" hidden="1" customHeight="1" x14ac:dyDescent="0.25">
      <c r="A50" s="3"/>
      <c r="B50" s="36" t="s">
        <v>149</v>
      </c>
      <c r="C50" s="36"/>
      <c r="D50" s="1" t="s">
        <v>189</v>
      </c>
      <c r="E50" s="4"/>
      <c r="F50" s="6"/>
      <c r="G50" s="6"/>
      <c r="H50" s="6"/>
    </row>
    <row r="51" spans="1:9" s="5" customFormat="1" ht="71.25" hidden="1" customHeight="1" x14ac:dyDescent="0.25">
      <c r="A51" s="3"/>
      <c r="B51" s="36"/>
      <c r="C51" s="36"/>
      <c r="D51" s="1" t="s">
        <v>190</v>
      </c>
      <c r="E51" s="4"/>
      <c r="F51" s="6"/>
      <c r="G51" s="6"/>
      <c r="H51" s="6"/>
    </row>
    <row r="52" spans="1:9" s="5" customFormat="1" ht="72" customHeight="1" x14ac:dyDescent="0.25">
      <c r="A52" s="3"/>
      <c r="B52" s="36"/>
      <c r="C52" s="36"/>
      <c r="D52" s="1" t="s">
        <v>191</v>
      </c>
      <c r="E52" s="4"/>
      <c r="F52" s="6">
        <v>13517779</v>
      </c>
      <c r="G52" s="6"/>
      <c r="H52" s="6"/>
    </row>
    <row r="53" spans="1:9" s="5" customFormat="1" ht="63.75" customHeight="1" x14ac:dyDescent="0.25">
      <c r="A53" s="3"/>
      <c r="B53" s="36" t="s">
        <v>124</v>
      </c>
      <c r="C53" s="36"/>
      <c r="D53" s="1" t="s">
        <v>192</v>
      </c>
      <c r="E53" s="4"/>
      <c r="F53" s="6">
        <v>43543352</v>
      </c>
      <c r="G53" s="6"/>
      <c r="H53" s="6"/>
    </row>
    <row r="54" spans="1:9" s="5" customFormat="1" ht="71.25" hidden="1" customHeight="1" x14ac:dyDescent="0.25">
      <c r="A54" s="3"/>
      <c r="B54" s="36" t="s">
        <v>131</v>
      </c>
      <c r="C54" s="36"/>
      <c r="D54" s="1" t="s">
        <v>193</v>
      </c>
      <c r="E54" s="4"/>
      <c r="F54" s="6"/>
      <c r="G54" s="6"/>
      <c r="H54" s="6"/>
    </row>
    <row r="55" spans="1:9" s="5" customFormat="1" ht="73.5" customHeight="1" x14ac:dyDescent="0.25">
      <c r="A55" s="3"/>
      <c r="B55" s="36" t="s">
        <v>131</v>
      </c>
      <c r="C55" s="36"/>
      <c r="D55" s="1" t="s">
        <v>194</v>
      </c>
      <c r="E55" s="4"/>
      <c r="F55" s="6">
        <v>1786145</v>
      </c>
      <c r="G55" s="6"/>
      <c r="H55" s="6"/>
    </row>
    <row r="56" spans="1:9" s="5" customFormat="1" ht="70.5" hidden="1" customHeight="1" x14ac:dyDescent="0.25">
      <c r="A56" s="3"/>
      <c r="B56" s="36" t="s">
        <v>124</v>
      </c>
      <c r="C56" s="36"/>
      <c r="D56" s="1" t="s">
        <v>195</v>
      </c>
      <c r="E56" s="4"/>
      <c r="F56" s="6"/>
      <c r="G56" s="6"/>
      <c r="H56" s="6"/>
    </row>
    <row r="57" spans="1:9" s="5" customFormat="1" ht="74.25" hidden="1" customHeight="1" x14ac:dyDescent="0.25">
      <c r="A57" s="3"/>
      <c r="B57" s="36" t="s">
        <v>128</v>
      </c>
      <c r="C57" s="36"/>
      <c r="D57" s="1" t="s">
        <v>196</v>
      </c>
      <c r="E57" s="4"/>
      <c r="F57" s="6"/>
      <c r="G57" s="6"/>
      <c r="H57" s="6"/>
    </row>
    <row r="58" spans="1:9" s="5" customFormat="1" ht="65.25" hidden="1" customHeight="1" x14ac:dyDescent="0.25">
      <c r="A58" s="3"/>
      <c r="B58" s="36" t="s">
        <v>128</v>
      </c>
      <c r="C58" s="36"/>
      <c r="D58" s="1" t="s">
        <v>197</v>
      </c>
      <c r="E58" s="4"/>
      <c r="F58" s="6"/>
      <c r="G58" s="6"/>
      <c r="H58" s="6"/>
    </row>
    <row r="59" spans="1:9" s="5" customFormat="1" ht="7.5" hidden="1" customHeight="1" x14ac:dyDescent="0.25">
      <c r="A59" s="3"/>
      <c r="B59" s="36" t="s">
        <v>139</v>
      </c>
      <c r="C59" s="36"/>
      <c r="D59" s="1" t="s">
        <v>198</v>
      </c>
      <c r="E59" s="4"/>
      <c r="F59" s="6"/>
      <c r="G59" s="6"/>
      <c r="H59" s="6"/>
    </row>
    <row r="60" spans="1:9" s="5" customFormat="1" ht="8.25" customHeight="1" x14ac:dyDescent="0.25">
      <c r="A60" s="3"/>
      <c r="B60" s="36"/>
      <c r="C60" s="36"/>
      <c r="D60" s="4"/>
      <c r="E60" s="4"/>
      <c r="F60" s="6"/>
      <c r="G60" s="6"/>
      <c r="H60" s="6"/>
    </row>
    <row r="61" spans="1:9" s="39" customFormat="1" ht="32.25" customHeight="1" x14ac:dyDescent="0.2">
      <c r="A61" s="3"/>
      <c r="B61" s="36"/>
      <c r="C61" s="36"/>
      <c r="D61" s="72" t="s">
        <v>2</v>
      </c>
      <c r="E61" s="72"/>
      <c r="F61" s="70">
        <f t="shared" ref="F61:H61" si="2">SUM(F62:F71)-F63-F64-F65</f>
        <v>50400000</v>
      </c>
      <c r="G61" s="70">
        <f t="shared" si="2"/>
        <v>0</v>
      </c>
      <c r="H61" s="70">
        <f t="shared" si="2"/>
        <v>0</v>
      </c>
    </row>
    <row r="62" spans="1:9" ht="57" hidden="1" customHeight="1" x14ac:dyDescent="0.25">
      <c r="A62" s="3">
        <v>58</v>
      </c>
      <c r="D62" s="19" t="s">
        <v>19</v>
      </c>
      <c r="E62" s="30"/>
      <c r="F62" s="6">
        <f>F63+F64+F65</f>
        <v>0</v>
      </c>
      <c r="G62" s="6">
        <f t="shared" ref="G62:H62" si="3">G63+G64+G65</f>
        <v>0</v>
      </c>
      <c r="H62" s="6">
        <f t="shared" si="3"/>
        <v>0</v>
      </c>
      <c r="I62" s="47"/>
    </row>
    <row r="63" spans="1:9" ht="25.5" hidden="1" customHeight="1" x14ac:dyDescent="0.25">
      <c r="D63" s="48" t="s">
        <v>107</v>
      </c>
      <c r="E63" s="49"/>
      <c r="F63" s="6"/>
      <c r="G63" s="6"/>
      <c r="H63" s="6"/>
    </row>
    <row r="64" spans="1:9" ht="22.5" hidden="1" customHeight="1" x14ac:dyDescent="0.25">
      <c r="D64" s="48" t="s">
        <v>157</v>
      </c>
      <c r="E64" s="49"/>
      <c r="F64" s="6"/>
      <c r="G64" s="6"/>
      <c r="H64" s="6"/>
    </row>
    <row r="65" spans="1:8" ht="18.75" hidden="1" customHeight="1" x14ac:dyDescent="0.25">
      <c r="D65" s="48" t="s">
        <v>109</v>
      </c>
      <c r="E65" s="49"/>
      <c r="F65" s="6"/>
      <c r="G65" s="6"/>
      <c r="H65" s="6"/>
    </row>
    <row r="66" spans="1:8" s="5" customFormat="1" ht="83.25" hidden="1" customHeight="1" x14ac:dyDescent="0.25">
      <c r="A66" s="3">
        <v>27</v>
      </c>
      <c r="B66" s="36" t="s">
        <v>125</v>
      </c>
      <c r="C66" s="36"/>
      <c r="D66" s="1" t="s">
        <v>199</v>
      </c>
      <c r="E66" s="4"/>
      <c r="F66" s="6"/>
      <c r="G66" s="6"/>
      <c r="H66" s="6"/>
    </row>
    <row r="67" spans="1:8" s="5" customFormat="1" ht="76.5" hidden="1" customHeight="1" x14ac:dyDescent="0.25">
      <c r="A67" s="3">
        <v>28</v>
      </c>
      <c r="B67" s="36"/>
      <c r="C67" s="36"/>
      <c r="D67" s="1" t="s">
        <v>200</v>
      </c>
      <c r="E67" s="4"/>
      <c r="F67" s="6"/>
      <c r="G67" s="6"/>
      <c r="H67" s="6"/>
    </row>
    <row r="68" spans="1:8" s="5" customFormat="1" ht="67.5" customHeight="1" x14ac:dyDescent="0.25">
      <c r="A68" s="3"/>
      <c r="B68" s="59" t="s">
        <v>161</v>
      </c>
      <c r="C68" s="59"/>
      <c r="D68" s="4" t="s">
        <v>201</v>
      </c>
      <c r="E68" s="4"/>
      <c r="F68" s="6">
        <v>50000000</v>
      </c>
      <c r="G68" s="6"/>
      <c r="H68" s="6"/>
    </row>
    <row r="69" spans="1:8" s="5" customFormat="1" ht="87" hidden="1" customHeight="1" x14ac:dyDescent="0.25">
      <c r="A69" s="3"/>
      <c r="B69" s="36"/>
      <c r="C69" s="36"/>
      <c r="D69" s="4" t="s">
        <v>202</v>
      </c>
      <c r="E69" s="4"/>
      <c r="F69" s="6"/>
      <c r="G69" s="6"/>
      <c r="H69" s="6"/>
    </row>
    <row r="70" spans="1:8" s="5" customFormat="1" ht="87.75" customHeight="1" x14ac:dyDescent="0.25">
      <c r="A70" s="3"/>
      <c r="B70" s="36"/>
      <c r="C70" s="36"/>
      <c r="D70" s="4" t="s">
        <v>160</v>
      </c>
      <c r="E70" s="4"/>
      <c r="F70" s="6">
        <v>400000</v>
      </c>
      <c r="G70" s="6"/>
      <c r="H70" s="6"/>
    </row>
    <row r="71" spans="1:8" s="5" customFormat="1" ht="12.75" customHeight="1" x14ac:dyDescent="0.25">
      <c r="A71" s="3"/>
      <c r="B71" s="36"/>
      <c r="C71" s="36"/>
      <c r="D71" s="4"/>
      <c r="E71" s="4"/>
      <c r="F71" s="6"/>
      <c r="G71" s="6"/>
      <c r="H71" s="6"/>
    </row>
    <row r="72" spans="1:8" s="5" customFormat="1" ht="30" hidden="1" customHeight="1" x14ac:dyDescent="0.25">
      <c r="A72" s="3"/>
      <c r="B72" s="36"/>
      <c r="C72" s="36"/>
      <c r="D72" s="60" t="s">
        <v>3</v>
      </c>
      <c r="E72" s="60"/>
      <c r="F72" s="10">
        <f t="shared" ref="F72:H72" si="4">SUM(F73:F74)</f>
        <v>0</v>
      </c>
      <c r="G72" s="10">
        <f t="shared" si="4"/>
        <v>0</v>
      </c>
      <c r="H72" s="10">
        <f t="shared" si="4"/>
        <v>0</v>
      </c>
    </row>
    <row r="73" spans="1:8" s="5" customFormat="1" ht="72" hidden="1" customHeight="1" x14ac:dyDescent="0.25">
      <c r="A73" s="3">
        <v>64</v>
      </c>
      <c r="B73" s="36"/>
      <c r="C73" s="36"/>
      <c r="D73" s="13" t="s">
        <v>20</v>
      </c>
      <c r="E73" s="31"/>
      <c r="F73" s="6"/>
      <c r="G73" s="6"/>
      <c r="H73" s="6"/>
    </row>
    <row r="74" spans="1:8" s="5" customFormat="1" ht="9.75" hidden="1" customHeight="1" x14ac:dyDescent="0.25">
      <c r="A74" s="3"/>
      <c r="B74" s="36"/>
      <c r="C74" s="36"/>
      <c r="D74" s="8"/>
      <c r="E74" s="8"/>
      <c r="F74" s="6"/>
      <c r="G74" s="6"/>
      <c r="H74" s="6"/>
    </row>
    <row r="75" spans="1:8" s="39" customFormat="1" ht="28.5" customHeight="1" x14ac:dyDescent="0.2">
      <c r="A75" s="3"/>
      <c r="B75" s="36"/>
      <c r="C75" s="36"/>
      <c r="D75" s="73" t="s">
        <v>4</v>
      </c>
      <c r="E75" s="73"/>
      <c r="F75" s="70">
        <f t="shared" ref="F75:H75" si="5">SUM(F76:F81)</f>
        <v>732931</v>
      </c>
      <c r="G75" s="70">
        <f t="shared" si="5"/>
        <v>0</v>
      </c>
      <c r="H75" s="70">
        <f t="shared" si="5"/>
        <v>0</v>
      </c>
    </row>
    <row r="76" spans="1:8" s="5" customFormat="1" ht="3.75" hidden="1" customHeight="1" x14ac:dyDescent="0.25">
      <c r="A76" s="3">
        <v>60</v>
      </c>
      <c r="B76" s="36"/>
      <c r="C76" s="36"/>
      <c r="D76" s="12" t="s">
        <v>21</v>
      </c>
      <c r="E76" s="28"/>
      <c r="F76" s="6"/>
      <c r="G76" s="6"/>
      <c r="H76" s="6"/>
    </row>
    <row r="77" spans="1:8" s="5" customFormat="1" ht="38.25" customHeight="1" x14ac:dyDescent="0.25">
      <c r="A77" s="3">
        <v>139</v>
      </c>
      <c r="B77" s="36"/>
      <c r="C77" s="36"/>
      <c r="D77" s="4" t="s">
        <v>85</v>
      </c>
      <c r="E77" s="4"/>
      <c r="F77" s="6">
        <v>632931</v>
      </c>
      <c r="G77" s="6"/>
      <c r="H77" s="6"/>
    </row>
    <row r="78" spans="1:8" s="5" customFormat="1" ht="39" customHeight="1" x14ac:dyDescent="0.25">
      <c r="A78" s="3">
        <v>116</v>
      </c>
      <c r="B78" s="36"/>
      <c r="C78" s="36"/>
      <c r="D78" s="1" t="s">
        <v>22</v>
      </c>
      <c r="E78" s="4"/>
      <c r="F78" s="6">
        <v>100000</v>
      </c>
      <c r="G78" s="6"/>
      <c r="H78" s="6"/>
    </row>
    <row r="79" spans="1:8" s="5" customFormat="1" ht="67.5" hidden="1" customHeight="1" x14ac:dyDescent="0.25">
      <c r="A79" s="3">
        <v>70</v>
      </c>
      <c r="B79" s="36"/>
      <c r="C79" s="36"/>
      <c r="D79" s="16" t="s">
        <v>203</v>
      </c>
      <c r="E79" s="32"/>
      <c r="F79" s="6"/>
      <c r="G79" s="6"/>
      <c r="H79" s="6"/>
    </row>
    <row r="80" spans="1:8" s="5" customFormat="1" ht="67.5" hidden="1" customHeight="1" x14ac:dyDescent="0.25">
      <c r="A80" s="3"/>
      <c r="B80" s="36"/>
      <c r="C80" s="36"/>
      <c r="D80" s="1" t="s">
        <v>204</v>
      </c>
      <c r="E80" s="4"/>
      <c r="F80" s="6"/>
      <c r="G80" s="6"/>
      <c r="H80" s="6"/>
    </row>
    <row r="81" spans="1:8" s="5" customFormat="1" ht="11.25" hidden="1" customHeight="1" x14ac:dyDescent="0.25">
      <c r="A81" s="3"/>
      <c r="B81" s="36"/>
      <c r="C81" s="36"/>
      <c r="D81" s="7"/>
      <c r="E81" s="33"/>
      <c r="F81" s="6"/>
      <c r="G81" s="6"/>
      <c r="H81" s="6"/>
    </row>
    <row r="82" spans="1:8" s="5" customFormat="1" ht="26.25" hidden="1" customHeight="1" x14ac:dyDescent="0.25">
      <c r="A82" s="3"/>
      <c r="B82" s="36"/>
      <c r="C82" s="36"/>
      <c r="D82" s="61" t="s">
        <v>5</v>
      </c>
      <c r="E82" s="62"/>
      <c r="F82" s="10">
        <f>SUM(F83:F85)</f>
        <v>0</v>
      </c>
      <c r="G82" s="10">
        <f t="shared" ref="G82:H82" si="6">SUM(G83:G85)</f>
        <v>0</v>
      </c>
      <c r="H82" s="10">
        <f t="shared" si="6"/>
        <v>0</v>
      </c>
    </row>
    <row r="83" spans="1:8" ht="99" hidden="1" customHeight="1" x14ac:dyDescent="0.25">
      <c r="A83" s="3">
        <v>127</v>
      </c>
      <c r="B83" s="36" t="s">
        <v>135</v>
      </c>
      <c r="D83" s="15" t="s">
        <v>205</v>
      </c>
      <c r="E83" s="27"/>
      <c r="F83" s="6"/>
      <c r="G83" s="6"/>
      <c r="H83" s="6"/>
    </row>
    <row r="84" spans="1:8" ht="86.25" hidden="1" customHeight="1" x14ac:dyDescent="0.25">
      <c r="D84" s="17" t="s">
        <v>151</v>
      </c>
      <c r="E84" s="17"/>
      <c r="F84" s="6"/>
      <c r="G84" s="6"/>
      <c r="H84" s="6"/>
    </row>
    <row r="85" spans="1:8" ht="1.5" customHeight="1" x14ac:dyDescent="0.25">
      <c r="D85" s="4"/>
      <c r="E85" s="4"/>
      <c r="F85" s="6"/>
      <c r="G85" s="6"/>
      <c r="H85" s="6"/>
    </row>
    <row r="86" spans="1:8" s="5" customFormat="1" ht="29.25" customHeight="1" x14ac:dyDescent="0.25">
      <c r="A86" s="3"/>
      <c r="B86" s="36"/>
      <c r="C86" s="36"/>
      <c r="D86" s="74" t="s">
        <v>27</v>
      </c>
      <c r="E86" s="74"/>
      <c r="F86" s="70">
        <f t="shared" ref="F86:H86" si="7">F87+F114+F120</f>
        <v>6133908</v>
      </c>
      <c r="G86" s="70">
        <f t="shared" si="7"/>
        <v>0</v>
      </c>
      <c r="H86" s="70">
        <f t="shared" si="7"/>
        <v>0</v>
      </c>
    </row>
    <row r="87" spans="1:8" s="5" customFormat="1" ht="43.5" customHeight="1" x14ac:dyDescent="0.25">
      <c r="A87" s="3"/>
      <c r="B87" s="36"/>
      <c r="C87" s="36"/>
      <c r="D87" s="50" t="s">
        <v>111</v>
      </c>
      <c r="E87" s="51"/>
      <c r="F87" s="6">
        <f t="shared" ref="F87:H87" si="8">SUM(F88:F113)</f>
        <v>6133908</v>
      </c>
      <c r="G87" s="6">
        <f t="shared" si="8"/>
        <v>0</v>
      </c>
      <c r="H87" s="6">
        <f t="shared" si="8"/>
        <v>0</v>
      </c>
    </row>
    <row r="88" spans="1:8" ht="48" hidden="1" customHeight="1" x14ac:dyDescent="0.25">
      <c r="D88" s="15" t="s">
        <v>53</v>
      </c>
      <c r="E88" s="27"/>
      <c r="F88" s="6"/>
      <c r="G88" s="6"/>
      <c r="H88" s="6"/>
    </row>
    <row r="89" spans="1:8" s="5" customFormat="1" ht="48.75" hidden="1" x14ac:dyDescent="0.25">
      <c r="A89" s="3"/>
      <c r="B89" s="36" t="s">
        <v>126</v>
      </c>
      <c r="C89" s="36"/>
      <c r="D89" s="15" t="s">
        <v>54</v>
      </c>
      <c r="E89" s="27"/>
      <c r="F89" s="6"/>
      <c r="G89" s="6"/>
      <c r="H89" s="6"/>
    </row>
    <row r="90" spans="1:8" s="5" customFormat="1" ht="48.75" hidden="1" x14ac:dyDescent="0.25">
      <c r="A90" s="3"/>
      <c r="B90" s="36"/>
      <c r="C90" s="36"/>
      <c r="D90" s="15" t="s">
        <v>55</v>
      </c>
      <c r="E90" s="27"/>
      <c r="F90" s="6"/>
      <c r="G90" s="6"/>
      <c r="H90" s="6"/>
    </row>
    <row r="91" spans="1:8" s="5" customFormat="1" ht="48.75" hidden="1" x14ac:dyDescent="0.25">
      <c r="A91" s="3"/>
      <c r="B91" s="36"/>
      <c r="C91" s="36"/>
      <c r="D91" s="15" t="s">
        <v>56</v>
      </c>
      <c r="E91" s="27"/>
      <c r="F91" s="6"/>
      <c r="G91" s="6"/>
      <c r="H91" s="6"/>
    </row>
    <row r="92" spans="1:8" s="5" customFormat="1" ht="48.75" hidden="1" customHeight="1" x14ac:dyDescent="0.25">
      <c r="A92" s="3"/>
      <c r="B92" s="36" t="s">
        <v>127</v>
      </c>
      <c r="C92" s="36"/>
      <c r="D92" s="15" t="s">
        <v>57</v>
      </c>
      <c r="E92" s="27"/>
      <c r="F92" s="6"/>
      <c r="G92" s="6"/>
      <c r="H92" s="6"/>
    </row>
    <row r="93" spans="1:8" s="5" customFormat="1" ht="48.75" hidden="1" x14ac:dyDescent="0.25">
      <c r="A93" s="3"/>
      <c r="B93" s="36" t="s">
        <v>123</v>
      </c>
      <c r="C93" s="36"/>
      <c r="D93" s="15" t="s">
        <v>58</v>
      </c>
      <c r="E93" s="27"/>
      <c r="F93" s="6"/>
      <c r="G93" s="6"/>
      <c r="H93" s="6"/>
    </row>
    <row r="94" spans="1:8" s="5" customFormat="1" ht="48.75" hidden="1" x14ac:dyDescent="0.25">
      <c r="A94" s="3"/>
      <c r="B94" s="36"/>
      <c r="C94" s="36"/>
      <c r="D94" s="15" t="s">
        <v>59</v>
      </c>
      <c r="E94" s="27"/>
      <c r="F94" s="6"/>
      <c r="G94" s="6"/>
      <c r="H94" s="6"/>
    </row>
    <row r="95" spans="1:8" s="5" customFormat="1" ht="48.75" hidden="1" x14ac:dyDescent="0.25">
      <c r="A95" s="3"/>
      <c r="B95" s="36"/>
      <c r="C95" s="36"/>
      <c r="D95" s="15" t="s">
        <v>60</v>
      </c>
      <c r="E95" s="27"/>
      <c r="F95" s="6"/>
      <c r="G95" s="6"/>
      <c r="H95" s="6"/>
    </row>
    <row r="96" spans="1:8" s="5" customFormat="1" ht="48.75" hidden="1" x14ac:dyDescent="0.25">
      <c r="A96" s="3"/>
      <c r="B96" s="36"/>
      <c r="C96" s="36"/>
      <c r="D96" s="15" t="s">
        <v>61</v>
      </c>
      <c r="E96" s="27"/>
      <c r="F96" s="6"/>
      <c r="G96" s="6"/>
      <c r="H96" s="6"/>
    </row>
    <row r="97" spans="1:8" s="5" customFormat="1" ht="48.75" hidden="1" x14ac:dyDescent="0.25">
      <c r="A97" s="3"/>
      <c r="B97" s="36" t="s">
        <v>123</v>
      </c>
      <c r="C97" s="36"/>
      <c r="D97" s="15" t="s">
        <v>62</v>
      </c>
      <c r="E97" s="27"/>
      <c r="F97" s="6"/>
      <c r="G97" s="6"/>
      <c r="H97" s="6"/>
    </row>
    <row r="98" spans="1:8" s="5" customFormat="1" ht="48.75" hidden="1" x14ac:dyDescent="0.25">
      <c r="A98" s="3"/>
      <c r="B98" s="36" t="s">
        <v>127</v>
      </c>
      <c r="C98" s="36"/>
      <c r="D98" s="15" t="s">
        <v>63</v>
      </c>
      <c r="E98" s="27"/>
      <c r="F98" s="6"/>
      <c r="G98" s="6"/>
      <c r="H98" s="6"/>
    </row>
    <row r="99" spans="1:8" s="5" customFormat="1" ht="48.75" hidden="1" x14ac:dyDescent="0.25">
      <c r="A99" s="3"/>
      <c r="B99" s="36" t="s">
        <v>128</v>
      </c>
      <c r="C99" s="36"/>
      <c r="D99" s="15" t="s">
        <v>32</v>
      </c>
      <c r="E99" s="27"/>
      <c r="F99" s="6"/>
      <c r="G99" s="6"/>
      <c r="H99" s="6"/>
    </row>
    <row r="100" spans="1:8" s="5" customFormat="1" ht="48.75" hidden="1" x14ac:dyDescent="0.25">
      <c r="A100" s="3"/>
      <c r="B100" s="36"/>
      <c r="C100" s="36"/>
      <c r="D100" s="15" t="s">
        <v>33</v>
      </c>
      <c r="E100" s="27"/>
      <c r="F100" s="6"/>
      <c r="G100" s="6"/>
      <c r="H100" s="6"/>
    </row>
    <row r="101" spans="1:8" s="5" customFormat="1" ht="48.75" hidden="1" x14ac:dyDescent="0.25">
      <c r="A101" s="3"/>
      <c r="B101" s="36" t="s">
        <v>129</v>
      </c>
      <c r="C101" s="36"/>
      <c r="D101" s="15" t="s">
        <v>34</v>
      </c>
      <c r="E101" s="27"/>
      <c r="F101" s="6"/>
      <c r="G101" s="6"/>
      <c r="H101" s="6"/>
    </row>
    <row r="102" spans="1:8" s="5" customFormat="1" ht="51.75" customHeight="1" x14ac:dyDescent="0.25">
      <c r="A102" s="3"/>
      <c r="B102" s="36"/>
      <c r="C102" s="36"/>
      <c r="D102" s="1" t="s">
        <v>158</v>
      </c>
      <c r="E102" s="4"/>
      <c r="F102" s="6">
        <v>6015299</v>
      </c>
      <c r="G102" s="6"/>
      <c r="H102" s="6"/>
    </row>
    <row r="103" spans="1:8" s="5" customFormat="1" ht="48" customHeight="1" x14ac:dyDescent="0.25">
      <c r="A103" s="3"/>
      <c r="B103" s="36" t="s">
        <v>133</v>
      </c>
      <c r="C103" s="36"/>
      <c r="D103" s="1" t="s">
        <v>35</v>
      </c>
      <c r="E103" s="4"/>
      <c r="F103" s="6">
        <v>118609</v>
      </c>
      <c r="G103" s="6"/>
      <c r="H103" s="6"/>
    </row>
    <row r="104" spans="1:8" s="5" customFormat="1" ht="48.75" hidden="1" x14ac:dyDescent="0.25">
      <c r="A104" s="3"/>
      <c r="B104" s="36"/>
      <c r="C104" s="36"/>
      <c r="D104" s="15" t="s">
        <v>36</v>
      </c>
      <c r="E104" s="27"/>
      <c r="F104" s="6"/>
      <c r="G104" s="6"/>
      <c r="H104" s="6"/>
    </row>
    <row r="105" spans="1:8" s="5" customFormat="1" ht="48.75" hidden="1" x14ac:dyDescent="0.25">
      <c r="A105" s="3"/>
      <c r="B105" s="36"/>
      <c r="C105" s="36"/>
      <c r="D105" s="15" t="s">
        <v>37</v>
      </c>
      <c r="E105" s="27"/>
      <c r="F105" s="6"/>
      <c r="G105" s="6"/>
      <c r="H105" s="6"/>
    </row>
    <row r="106" spans="1:8" s="5" customFormat="1" ht="48.75" hidden="1" x14ac:dyDescent="0.25">
      <c r="A106" s="3"/>
      <c r="B106" s="36"/>
      <c r="C106" s="36"/>
      <c r="D106" s="15" t="s">
        <v>38</v>
      </c>
      <c r="E106" s="27"/>
      <c r="F106" s="6"/>
      <c r="G106" s="6"/>
      <c r="H106" s="6"/>
    </row>
    <row r="107" spans="1:8" s="5" customFormat="1" ht="48.75" hidden="1" x14ac:dyDescent="0.25">
      <c r="A107" s="3"/>
      <c r="B107" s="36"/>
      <c r="C107" s="36"/>
      <c r="D107" s="15" t="s">
        <v>39</v>
      </c>
      <c r="E107" s="27"/>
      <c r="F107" s="6"/>
      <c r="G107" s="6"/>
      <c r="H107" s="6"/>
    </row>
    <row r="108" spans="1:8" s="5" customFormat="1" ht="48.75" hidden="1" x14ac:dyDescent="0.25">
      <c r="A108" s="3"/>
      <c r="B108" s="36" t="s">
        <v>133</v>
      </c>
      <c r="C108" s="36"/>
      <c r="D108" s="15" t="s">
        <v>40</v>
      </c>
      <c r="E108" s="27"/>
      <c r="F108" s="6"/>
      <c r="G108" s="6"/>
      <c r="H108" s="6"/>
    </row>
    <row r="109" spans="1:8" s="5" customFormat="1" ht="48.75" hidden="1" x14ac:dyDescent="0.25">
      <c r="A109" s="3"/>
      <c r="B109" s="36" t="s">
        <v>133</v>
      </c>
      <c r="C109" s="36"/>
      <c r="D109" s="1" t="s">
        <v>142</v>
      </c>
      <c r="E109" s="4"/>
      <c r="F109" s="6"/>
      <c r="G109" s="6"/>
      <c r="H109" s="6"/>
    </row>
    <row r="110" spans="1:8" s="5" customFormat="1" ht="48.75" hidden="1" x14ac:dyDescent="0.25">
      <c r="A110" s="3"/>
      <c r="B110" s="36"/>
      <c r="C110" s="36"/>
      <c r="D110" s="19" t="s">
        <v>96</v>
      </c>
      <c r="E110" s="30"/>
      <c r="F110" s="6"/>
      <c r="G110" s="6"/>
      <c r="H110" s="6"/>
    </row>
    <row r="111" spans="1:8" s="5" customFormat="1" ht="36.75" hidden="1" x14ac:dyDescent="0.25">
      <c r="A111" s="3"/>
      <c r="B111" s="36"/>
      <c r="C111" s="36"/>
      <c r="D111" s="1" t="s">
        <v>121</v>
      </c>
      <c r="E111" s="4"/>
      <c r="F111" s="6"/>
      <c r="G111" s="6"/>
      <c r="H111" s="6"/>
    </row>
    <row r="112" spans="1:8" s="5" customFormat="1" ht="48.75" hidden="1" x14ac:dyDescent="0.25">
      <c r="A112" s="3"/>
      <c r="B112" s="36"/>
      <c r="C112" s="36"/>
      <c r="D112" s="15" t="s">
        <v>41</v>
      </c>
      <c r="E112" s="27"/>
      <c r="F112" s="6"/>
      <c r="G112" s="6"/>
      <c r="H112" s="6"/>
    </row>
    <row r="113" spans="1:10" s="5" customFormat="1" ht="56.25" hidden="1" x14ac:dyDescent="0.25">
      <c r="A113" s="3"/>
      <c r="B113" s="36" t="s">
        <v>149</v>
      </c>
      <c r="C113" s="36"/>
      <c r="D113" s="15" t="s">
        <v>122</v>
      </c>
      <c r="E113" s="27"/>
      <c r="F113" s="6"/>
      <c r="G113" s="6"/>
      <c r="H113" s="6"/>
    </row>
    <row r="114" spans="1:10" s="5" customFormat="1" ht="43.5" hidden="1" customHeight="1" x14ac:dyDescent="0.25">
      <c r="A114" s="3"/>
      <c r="B114" s="36"/>
      <c r="C114" s="36"/>
      <c r="D114" s="50" t="s">
        <v>110</v>
      </c>
      <c r="E114" s="51"/>
      <c r="F114" s="6">
        <f t="shared" ref="F114:H114" si="9">F115+F116+F117+F118</f>
        <v>0</v>
      </c>
      <c r="G114" s="6">
        <f t="shared" si="9"/>
        <v>0</v>
      </c>
      <c r="H114" s="6">
        <f t="shared" si="9"/>
        <v>0</v>
      </c>
    </row>
    <row r="115" spans="1:10" ht="36.75" hidden="1" x14ac:dyDescent="0.25">
      <c r="D115" s="12" t="s">
        <v>86</v>
      </c>
      <c r="E115" s="28"/>
      <c r="F115" s="6"/>
      <c r="G115" s="6"/>
      <c r="H115" s="6"/>
    </row>
    <row r="116" spans="1:10" ht="36.75" hidden="1" x14ac:dyDescent="0.25">
      <c r="B116" s="36" t="s">
        <v>127</v>
      </c>
      <c r="D116" s="12" t="s">
        <v>87</v>
      </c>
      <c r="E116" s="28"/>
      <c r="F116" s="6"/>
      <c r="G116" s="6"/>
      <c r="H116" s="6"/>
    </row>
    <row r="117" spans="1:10" ht="36.75" hidden="1" x14ac:dyDescent="0.25">
      <c r="B117" s="36" t="s">
        <v>132</v>
      </c>
      <c r="D117" s="12" t="s">
        <v>88</v>
      </c>
      <c r="E117" s="28"/>
      <c r="F117" s="6"/>
      <c r="G117" s="6"/>
      <c r="H117" s="6"/>
    </row>
    <row r="118" spans="1:10" ht="48.75" hidden="1" x14ac:dyDescent="0.25">
      <c r="B118" s="36" t="s">
        <v>127</v>
      </c>
      <c r="D118" s="12" t="s">
        <v>89</v>
      </c>
      <c r="E118" s="28"/>
      <c r="F118" s="6"/>
      <c r="G118" s="6"/>
      <c r="H118" s="6"/>
    </row>
    <row r="119" spans="1:10" s="5" customFormat="1" ht="38.25" hidden="1" customHeight="1" x14ac:dyDescent="0.25">
      <c r="A119" s="3"/>
      <c r="B119" s="36"/>
      <c r="C119" s="36"/>
      <c r="D119" s="50" t="s">
        <v>118</v>
      </c>
      <c r="E119" s="51"/>
      <c r="F119" s="6">
        <f t="shared" ref="F119:H119" si="10">F120</f>
        <v>0</v>
      </c>
      <c r="G119" s="6">
        <f t="shared" si="10"/>
        <v>0</v>
      </c>
      <c r="H119" s="6">
        <f t="shared" si="10"/>
        <v>0</v>
      </c>
    </row>
    <row r="120" spans="1:10" s="5" customFormat="1" ht="72.75" hidden="1" x14ac:dyDescent="0.25">
      <c r="A120" s="3"/>
      <c r="B120" s="36"/>
      <c r="C120" s="36"/>
      <c r="D120" s="1" t="s">
        <v>206</v>
      </c>
      <c r="E120" s="4"/>
      <c r="F120" s="6"/>
      <c r="G120" s="6"/>
      <c r="H120" s="6"/>
    </row>
    <row r="121" spans="1:10" hidden="1" x14ac:dyDescent="0.25">
      <c r="D121" s="4"/>
      <c r="E121" s="4"/>
      <c r="F121" s="6"/>
      <c r="G121" s="6"/>
      <c r="H121" s="6"/>
    </row>
    <row r="122" spans="1:10" s="5" customFormat="1" ht="48.75" hidden="1" customHeight="1" x14ac:dyDescent="0.25">
      <c r="A122" s="3"/>
      <c r="B122" s="36"/>
      <c r="C122" s="36"/>
      <c r="D122" s="63" t="s">
        <v>102</v>
      </c>
      <c r="E122" s="63"/>
      <c r="F122" s="10">
        <f t="shared" ref="F122:H122" si="11">F123+F148+F151+F155</f>
        <v>0</v>
      </c>
      <c r="G122" s="10">
        <f t="shared" si="11"/>
        <v>0</v>
      </c>
      <c r="H122" s="10">
        <f t="shared" si="11"/>
        <v>0</v>
      </c>
      <c r="I122" s="11">
        <f>F120+F156</f>
        <v>0</v>
      </c>
    </row>
    <row r="123" spans="1:10" s="5" customFormat="1" ht="43.5" hidden="1" customHeight="1" x14ac:dyDescent="0.25">
      <c r="A123" s="3"/>
      <c r="B123" s="36"/>
      <c r="C123" s="36"/>
      <c r="D123" s="50" t="s">
        <v>113</v>
      </c>
      <c r="E123" s="51"/>
      <c r="F123" s="6">
        <f t="shared" ref="F123:H123" si="12">SUM(F124:F147)</f>
        <v>0</v>
      </c>
      <c r="G123" s="6">
        <f t="shared" si="12"/>
        <v>0</v>
      </c>
      <c r="H123" s="6">
        <f t="shared" si="12"/>
        <v>0</v>
      </c>
      <c r="J123" s="11"/>
    </row>
    <row r="124" spans="1:10" ht="60" hidden="1" customHeight="1" x14ac:dyDescent="0.25">
      <c r="D124" s="15" t="s">
        <v>72</v>
      </c>
      <c r="E124" s="27"/>
      <c r="F124" s="6"/>
      <c r="G124" s="6"/>
      <c r="H124" s="6"/>
    </row>
    <row r="125" spans="1:10" s="5" customFormat="1" ht="57" hidden="1" customHeight="1" x14ac:dyDescent="0.25">
      <c r="A125" s="3"/>
      <c r="B125" s="36" t="s">
        <v>133</v>
      </c>
      <c r="C125" s="36"/>
      <c r="D125" s="15" t="s">
        <v>73</v>
      </c>
      <c r="E125" s="27"/>
      <c r="F125" s="6"/>
      <c r="G125" s="6"/>
      <c r="H125" s="6"/>
    </row>
    <row r="126" spans="1:10" s="5" customFormat="1" ht="47.25" hidden="1" customHeight="1" x14ac:dyDescent="0.25">
      <c r="A126" s="3"/>
      <c r="B126" s="36"/>
      <c r="C126" s="36"/>
      <c r="D126" s="15" t="s">
        <v>64</v>
      </c>
      <c r="E126" s="27"/>
      <c r="F126" s="6"/>
      <c r="G126" s="6"/>
      <c r="H126" s="6"/>
    </row>
    <row r="127" spans="1:10" s="5" customFormat="1" ht="45" hidden="1" customHeight="1" x14ac:dyDescent="0.25">
      <c r="A127" s="3"/>
      <c r="B127" s="36"/>
      <c r="C127" s="36"/>
      <c r="D127" s="15" t="s">
        <v>65</v>
      </c>
      <c r="E127" s="27"/>
      <c r="F127" s="6"/>
      <c r="G127" s="6"/>
      <c r="H127" s="6"/>
    </row>
    <row r="128" spans="1:10" s="5" customFormat="1" ht="46.5" hidden="1" customHeight="1" x14ac:dyDescent="0.25">
      <c r="A128" s="3"/>
      <c r="B128" s="36"/>
      <c r="C128" s="36"/>
      <c r="D128" s="15" t="s">
        <v>66</v>
      </c>
      <c r="E128" s="27"/>
      <c r="F128" s="6"/>
      <c r="G128" s="6"/>
      <c r="H128" s="6"/>
    </row>
    <row r="129" spans="2:8" ht="36.75" hidden="1" x14ac:dyDescent="0.25">
      <c r="D129" s="15" t="s">
        <v>67</v>
      </c>
      <c r="E129" s="27"/>
      <c r="F129" s="6"/>
      <c r="G129" s="6"/>
      <c r="H129" s="6"/>
    </row>
    <row r="130" spans="2:8" ht="36.75" hidden="1" x14ac:dyDescent="0.25">
      <c r="B130" s="36" t="s">
        <v>133</v>
      </c>
      <c r="D130" s="15" t="s">
        <v>68</v>
      </c>
      <c r="E130" s="27"/>
      <c r="F130" s="6"/>
      <c r="G130" s="6"/>
      <c r="H130" s="6"/>
    </row>
    <row r="131" spans="2:8" ht="52.5" hidden="1" x14ac:dyDescent="0.25">
      <c r="B131" s="40" t="s">
        <v>138</v>
      </c>
      <c r="C131" s="40"/>
      <c r="D131" s="15" t="s">
        <v>69</v>
      </c>
      <c r="E131" s="27"/>
      <c r="F131" s="6"/>
      <c r="G131" s="6"/>
      <c r="H131" s="6"/>
    </row>
    <row r="132" spans="2:8" ht="24.75" hidden="1" x14ac:dyDescent="0.25">
      <c r="D132" s="15" t="s">
        <v>70</v>
      </c>
      <c r="E132" s="27"/>
      <c r="F132" s="6"/>
      <c r="G132" s="6"/>
      <c r="H132" s="6"/>
    </row>
    <row r="133" spans="2:8" ht="108" hidden="1" x14ac:dyDescent="0.25">
      <c r="B133" s="52" t="s">
        <v>141</v>
      </c>
      <c r="C133" s="52"/>
      <c r="D133" s="15" t="s">
        <v>71</v>
      </c>
      <c r="E133" s="27"/>
      <c r="F133" s="6"/>
      <c r="G133" s="6"/>
      <c r="H133" s="6"/>
    </row>
    <row r="134" spans="2:8" ht="36.75" hidden="1" x14ac:dyDescent="0.25">
      <c r="D134" s="15" t="s">
        <v>42</v>
      </c>
      <c r="E134" s="27"/>
      <c r="F134" s="6"/>
      <c r="G134" s="6"/>
      <c r="H134" s="6"/>
    </row>
    <row r="135" spans="2:8" ht="56.25" hidden="1" x14ac:dyDescent="0.25">
      <c r="B135" s="36" t="s">
        <v>140</v>
      </c>
      <c r="D135" s="15" t="s">
        <v>43</v>
      </c>
      <c r="E135" s="27"/>
      <c r="F135" s="6"/>
      <c r="G135" s="6"/>
      <c r="H135" s="6"/>
    </row>
    <row r="136" spans="2:8" ht="24.75" hidden="1" x14ac:dyDescent="0.25">
      <c r="D136" s="15" t="s">
        <v>44</v>
      </c>
      <c r="E136" s="27"/>
      <c r="F136" s="6"/>
      <c r="G136" s="6"/>
      <c r="H136" s="6"/>
    </row>
    <row r="137" spans="2:8" ht="45" hidden="1" x14ac:dyDescent="0.25">
      <c r="B137" s="36" t="s">
        <v>139</v>
      </c>
      <c r="D137" s="15" t="s">
        <v>45</v>
      </c>
      <c r="E137" s="27"/>
      <c r="F137" s="6"/>
      <c r="G137" s="6"/>
      <c r="H137" s="6"/>
    </row>
    <row r="138" spans="2:8" ht="36.75" hidden="1" x14ac:dyDescent="0.25">
      <c r="B138" s="36" t="s">
        <v>133</v>
      </c>
      <c r="D138" s="15" t="s">
        <v>46</v>
      </c>
      <c r="E138" s="27"/>
      <c r="F138" s="6"/>
      <c r="G138" s="6"/>
      <c r="H138" s="6"/>
    </row>
    <row r="139" spans="2:8" ht="48.75" hidden="1" x14ac:dyDescent="0.25">
      <c r="B139" s="36" t="s">
        <v>133</v>
      </c>
      <c r="D139" s="15" t="s">
        <v>47</v>
      </c>
      <c r="E139" s="27"/>
      <c r="F139" s="6"/>
      <c r="G139" s="6"/>
      <c r="H139" s="6"/>
    </row>
    <row r="140" spans="2:8" ht="33.75" hidden="1" x14ac:dyDescent="0.25">
      <c r="B140" s="36" t="s">
        <v>135</v>
      </c>
      <c r="D140" s="15" t="s">
        <v>48</v>
      </c>
      <c r="E140" s="27"/>
      <c r="F140" s="6"/>
      <c r="G140" s="6"/>
      <c r="H140" s="6"/>
    </row>
    <row r="141" spans="2:8" ht="24.75" hidden="1" x14ac:dyDescent="0.25">
      <c r="D141" s="15" t="s">
        <v>49</v>
      </c>
      <c r="E141" s="27"/>
      <c r="F141" s="6"/>
      <c r="G141" s="6"/>
      <c r="H141" s="6"/>
    </row>
    <row r="142" spans="2:8" ht="33.75" hidden="1" x14ac:dyDescent="0.25">
      <c r="B142" s="36" t="s">
        <v>128</v>
      </c>
      <c r="D142" s="15" t="s">
        <v>50</v>
      </c>
      <c r="E142" s="27"/>
      <c r="F142" s="6"/>
      <c r="G142" s="6"/>
      <c r="H142" s="6"/>
    </row>
    <row r="143" spans="2:8" ht="24.75" hidden="1" x14ac:dyDescent="0.25">
      <c r="D143" s="15" t="s">
        <v>51</v>
      </c>
      <c r="E143" s="27"/>
      <c r="F143" s="6"/>
      <c r="G143" s="6"/>
      <c r="H143" s="6"/>
    </row>
    <row r="144" spans="2:8" ht="56.25" hidden="1" x14ac:dyDescent="0.25">
      <c r="B144" s="36" t="s">
        <v>140</v>
      </c>
      <c r="D144" s="15" t="s">
        <v>52</v>
      </c>
      <c r="E144" s="27"/>
      <c r="F144" s="6"/>
      <c r="G144" s="6"/>
      <c r="H144" s="6"/>
    </row>
    <row r="145" spans="1:9" ht="48.75" hidden="1" x14ac:dyDescent="0.25">
      <c r="D145" s="15" t="s">
        <v>74</v>
      </c>
      <c r="E145" s="27"/>
      <c r="F145" s="6"/>
      <c r="G145" s="6"/>
      <c r="H145" s="6"/>
    </row>
    <row r="146" spans="1:9" ht="24.75" hidden="1" x14ac:dyDescent="0.25">
      <c r="D146" s="15" t="s">
        <v>75</v>
      </c>
      <c r="E146" s="27"/>
      <c r="F146" s="6"/>
      <c r="G146" s="6"/>
      <c r="H146" s="6"/>
    </row>
    <row r="147" spans="1:9" ht="75.75" hidden="1" customHeight="1" x14ac:dyDescent="0.25">
      <c r="B147" s="36" t="s">
        <v>136</v>
      </c>
      <c r="D147" s="15" t="s">
        <v>99</v>
      </c>
      <c r="E147" s="27"/>
      <c r="F147" s="6"/>
      <c r="G147" s="6"/>
      <c r="H147" s="6"/>
    </row>
    <row r="148" spans="1:9" s="5" customFormat="1" ht="43.5" hidden="1" customHeight="1" x14ac:dyDescent="0.25">
      <c r="A148" s="3"/>
      <c r="B148" s="36"/>
      <c r="C148" s="36"/>
      <c r="D148" s="64" t="s">
        <v>112</v>
      </c>
      <c r="E148" s="65"/>
      <c r="F148" s="6">
        <f t="shared" ref="F148:H148" si="13">SUM(F149:F150)</f>
        <v>0</v>
      </c>
      <c r="G148" s="6">
        <f t="shared" si="13"/>
        <v>0</v>
      </c>
      <c r="H148" s="6">
        <f t="shared" si="13"/>
        <v>0</v>
      </c>
    </row>
    <row r="149" spans="1:9" ht="45" hidden="1" x14ac:dyDescent="0.25">
      <c r="B149" s="36" t="s">
        <v>139</v>
      </c>
      <c r="D149" s="15" t="s">
        <v>98</v>
      </c>
      <c r="E149" s="27"/>
      <c r="F149" s="6"/>
      <c r="G149" s="6"/>
      <c r="H149" s="6"/>
    </row>
    <row r="150" spans="1:9" ht="63.75" hidden="1" customHeight="1" x14ac:dyDescent="0.25">
      <c r="B150" s="40" t="s">
        <v>138</v>
      </c>
      <c r="C150" s="40"/>
      <c r="D150" s="15" t="s">
        <v>97</v>
      </c>
      <c r="E150" s="27"/>
      <c r="F150" s="6"/>
      <c r="G150" s="6"/>
      <c r="H150" s="6"/>
    </row>
    <row r="151" spans="1:9" s="5" customFormat="1" ht="60.75" hidden="1" customHeight="1" x14ac:dyDescent="0.25">
      <c r="A151" s="3"/>
      <c r="B151" s="36"/>
      <c r="C151" s="36"/>
      <c r="D151" s="64" t="s">
        <v>207</v>
      </c>
      <c r="E151" s="65"/>
      <c r="F151" s="6">
        <f t="shared" ref="F151:H151" si="14">SUM(F152:F154)</f>
        <v>0</v>
      </c>
      <c r="G151" s="6">
        <f t="shared" si="14"/>
        <v>0</v>
      </c>
      <c r="H151" s="6">
        <f t="shared" si="14"/>
        <v>0</v>
      </c>
    </row>
    <row r="152" spans="1:9" ht="65.25" hidden="1" customHeight="1" x14ac:dyDescent="0.25">
      <c r="B152" s="36" t="s">
        <v>140</v>
      </c>
      <c r="D152" s="19" t="s">
        <v>103</v>
      </c>
      <c r="E152" s="30"/>
      <c r="F152" s="6"/>
      <c r="G152" s="6"/>
      <c r="H152" s="6"/>
    </row>
    <row r="153" spans="1:9" ht="67.5" hidden="1" customHeight="1" x14ac:dyDescent="0.25">
      <c r="B153" s="36" t="s">
        <v>137</v>
      </c>
      <c r="D153" s="15" t="s">
        <v>104</v>
      </c>
      <c r="E153" s="27"/>
      <c r="F153" s="6"/>
      <c r="G153" s="6"/>
      <c r="H153" s="6"/>
    </row>
    <row r="154" spans="1:9" ht="64.5" hidden="1" customHeight="1" x14ac:dyDescent="0.25">
      <c r="B154" s="36" t="s">
        <v>140</v>
      </c>
      <c r="D154" s="15" t="s">
        <v>105</v>
      </c>
      <c r="E154" s="27"/>
      <c r="F154" s="6"/>
      <c r="G154" s="6"/>
      <c r="H154" s="6"/>
    </row>
    <row r="155" spans="1:9" s="5" customFormat="1" ht="39" hidden="1" customHeight="1" x14ac:dyDescent="0.25">
      <c r="A155" s="3"/>
      <c r="B155" s="36"/>
      <c r="C155" s="36"/>
      <c r="D155" s="64" t="s">
        <v>117</v>
      </c>
      <c r="E155" s="65"/>
      <c r="F155" s="6">
        <f t="shared" ref="F155:H155" si="15">F156</f>
        <v>0</v>
      </c>
      <c r="G155" s="6">
        <f t="shared" si="15"/>
        <v>0</v>
      </c>
      <c r="H155" s="6">
        <f t="shared" si="15"/>
        <v>0</v>
      </c>
    </row>
    <row r="156" spans="1:9" s="5" customFormat="1" ht="76.5" hidden="1" customHeight="1" x14ac:dyDescent="0.25">
      <c r="A156" s="53" t="s">
        <v>7</v>
      </c>
      <c r="B156" s="52" t="s">
        <v>141</v>
      </c>
      <c r="C156" s="52"/>
      <c r="D156" s="1" t="s">
        <v>208</v>
      </c>
      <c r="E156" s="4"/>
      <c r="F156" s="6"/>
      <c r="G156" s="6"/>
      <c r="H156" s="6"/>
      <c r="I156" s="11" t="e">
        <f>#REF!+#REF!</f>
        <v>#REF!</v>
      </c>
    </row>
    <row r="157" spans="1:9" ht="16.5" hidden="1" customHeight="1" x14ac:dyDescent="0.25">
      <c r="D157" s="54"/>
      <c r="E157" s="54"/>
      <c r="F157" s="6"/>
      <c r="G157" s="6"/>
      <c r="H157" s="6"/>
    </row>
    <row r="158" spans="1:9" ht="172.5" hidden="1" customHeight="1" x14ac:dyDescent="0.25">
      <c r="D158" s="66" t="s">
        <v>209</v>
      </c>
      <c r="E158" s="66"/>
      <c r="F158" s="10">
        <f>F159</f>
        <v>0</v>
      </c>
      <c r="G158" s="10">
        <f t="shared" ref="G158:H158" si="16">G159</f>
        <v>0</v>
      </c>
      <c r="H158" s="10">
        <f t="shared" si="16"/>
        <v>0</v>
      </c>
    </row>
    <row r="159" spans="1:9" ht="78.75" hidden="1" customHeight="1" x14ac:dyDescent="0.25">
      <c r="D159" s="1" t="s">
        <v>208</v>
      </c>
      <c r="E159" s="4"/>
      <c r="F159" s="6"/>
      <c r="G159" s="6"/>
      <c r="H159" s="6"/>
    </row>
    <row r="160" spans="1:9" ht="15.75" hidden="1" customHeight="1" x14ac:dyDescent="0.25">
      <c r="D160" s="1"/>
      <c r="E160" s="4"/>
      <c r="F160" s="6"/>
      <c r="G160" s="6"/>
      <c r="H160" s="6"/>
    </row>
    <row r="161" spans="1:8" s="5" customFormat="1" ht="60.75" hidden="1" customHeight="1" x14ac:dyDescent="0.25">
      <c r="A161" s="55">
        <v>3132</v>
      </c>
      <c r="B161" s="56"/>
      <c r="C161" s="56"/>
      <c r="D161" s="67" t="s">
        <v>101</v>
      </c>
      <c r="E161" s="68"/>
      <c r="F161" s="10">
        <f t="shared" ref="F161:H161" si="17">SUM(F163:F164)</f>
        <v>0</v>
      </c>
      <c r="G161" s="10">
        <f t="shared" si="17"/>
        <v>0</v>
      </c>
      <c r="H161" s="10">
        <f t="shared" si="17"/>
        <v>0</v>
      </c>
    </row>
    <row r="162" spans="1:8" s="5" customFormat="1" ht="27" hidden="1" customHeight="1" x14ac:dyDescent="0.25">
      <c r="A162" s="55"/>
      <c r="B162" s="56"/>
      <c r="C162" s="56"/>
      <c r="D162" s="50" t="s">
        <v>153</v>
      </c>
      <c r="E162" s="51"/>
      <c r="F162" s="6"/>
      <c r="G162" s="6"/>
      <c r="H162" s="6"/>
    </row>
    <row r="163" spans="1:8" ht="84.75" hidden="1" customHeight="1" x14ac:dyDescent="0.25">
      <c r="A163" s="53"/>
      <c r="B163" s="52"/>
      <c r="C163" s="52"/>
      <c r="D163" s="9" t="s">
        <v>152</v>
      </c>
      <c r="E163" s="17"/>
      <c r="F163" s="6"/>
      <c r="G163" s="6"/>
      <c r="H163" s="6"/>
    </row>
    <row r="164" spans="1:8" ht="9" customHeight="1" x14ac:dyDescent="0.25">
      <c r="A164" s="57"/>
      <c r="B164" s="52"/>
      <c r="C164" s="52"/>
      <c r="D164" s="1"/>
      <c r="E164" s="4"/>
      <c r="F164" s="6"/>
      <c r="G164" s="6"/>
      <c r="H164" s="6"/>
    </row>
    <row r="165" spans="1:8" s="5" customFormat="1" ht="30" customHeight="1" x14ac:dyDescent="0.25">
      <c r="A165" s="3"/>
      <c r="B165" s="36"/>
      <c r="C165" s="36"/>
      <c r="D165" s="75" t="s">
        <v>130</v>
      </c>
      <c r="E165" s="76"/>
      <c r="F165" s="70">
        <f t="shared" ref="F165:H165" si="18">SUM(F166:F167)</f>
        <v>1477544</v>
      </c>
      <c r="G165" s="70">
        <f t="shared" si="18"/>
        <v>0</v>
      </c>
      <c r="H165" s="70">
        <f t="shared" si="18"/>
        <v>0</v>
      </c>
    </row>
    <row r="166" spans="1:8" ht="48" customHeight="1" x14ac:dyDescent="0.25">
      <c r="A166" s="53" t="s">
        <v>7</v>
      </c>
      <c r="B166" s="52"/>
      <c r="C166" s="52"/>
      <c r="D166" s="1" t="s">
        <v>28</v>
      </c>
      <c r="E166" s="4"/>
      <c r="F166" s="6">
        <v>1477544</v>
      </c>
      <c r="G166" s="6"/>
      <c r="H166" s="6"/>
    </row>
    <row r="167" spans="1:8" ht="13.5" hidden="1" customHeight="1" x14ac:dyDescent="0.25">
      <c r="A167" s="57"/>
      <c r="B167" s="52"/>
      <c r="C167" s="52"/>
      <c r="D167" s="1"/>
      <c r="E167" s="4"/>
      <c r="F167" s="6"/>
      <c r="G167" s="6"/>
      <c r="H167" s="6"/>
    </row>
    <row r="168" spans="1:8" s="5" customFormat="1" ht="35.25" hidden="1" customHeight="1" x14ac:dyDescent="0.25">
      <c r="A168" s="3"/>
      <c r="B168" s="36"/>
      <c r="C168" s="36"/>
      <c r="D168" s="67" t="s">
        <v>29</v>
      </c>
      <c r="E168" s="68"/>
      <c r="F168" s="10">
        <f t="shared" ref="F168:H168" si="19">SUM(F170:F172)</f>
        <v>0</v>
      </c>
      <c r="G168" s="10">
        <f t="shared" si="19"/>
        <v>0</v>
      </c>
      <c r="H168" s="10">
        <f t="shared" si="19"/>
        <v>0</v>
      </c>
    </row>
    <row r="169" spans="1:8" s="5" customFormat="1" ht="48" hidden="1" customHeight="1" x14ac:dyDescent="0.25">
      <c r="A169" s="3"/>
      <c r="B169" s="36"/>
      <c r="C169" s="36"/>
      <c r="D169" s="50" t="s">
        <v>114</v>
      </c>
      <c r="E169" s="51"/>
      <c r="F169" s="6"/>
      <c r="G169" s="6"/>
      <c r="H169" s="6"/>
    </row>
    <row r="170" spans="1:8" ht="67.5" hidden="1" customHeight="1" x14ac:dyDescent="0.25">
      <c r="A170" s="53"/>
      <c r="B170" s="52"/>
      <c r="C170" s="52"/>
      <c r="D170" s="1" t="s">
        <v>30</v>
      </c>
      <c r="E170" s="4"/>
      <c r="F170" s="6"/>
      <c r="G170" s="6"/>
      <c r="H170" s="6"/>
    </row>
    <row r="171" spans="1:8" s="5" customFormat="1" ht="81" hidden="1" customHeight="1" x14ac:dyDescent="0.25">
      <c r="A171" s="3"/>
      <c r="B171" s="36" t="s">
        <v>134</v>
      </c>
      <c r="C171" s="36"/>
      <c r="D171" s="1" t="s">
        <v>31</v>
      </c>
      <c r="E171" s="4"/>
      <c r="F171" s="6"/>
      <c r="G171" s="6"/>
      <c r="H171" s="6"/>
    </row>
    <row r="172" spans="1:8" s="5" customFormat="1" ht="13.5" hidden="1" customHeight="1" x14ac:dyDescent="0.25">
      <c r="A172" s="3"/>
      <c r="B172" s="36"/>
      <c r="C172" s="36"/>
      <c r="D172" s="1"/>
      <c r="E172" s="4"/>
      <c r="F172" s="6"/>
      <c r="G172" s="6"/>
      <c r="H172" s="6"/>
    </row>
    <row r="173" spans="1:8" s="5" customFormat="1" ht="58.5" hidden="1" customHeight="1" x14ac:dyDescent="0.25">
      <c r="A173" s="3"/>
      <c r="B173" s="36"/>
      <c r="C173" s="36"/>
      <c r="D173" s="67" t="s">
        <v>77</v>
      </c>
      <c r="E173" s="68"/>
      <c r="F173" s="10">
        <f t="shared" ref="F173:H173" si="20">SUM(F175:F176)</f>
        <v>0</v>
      </c>
      <c r="G173" s="10">
        <f t="shared" si="20"/>
        <v>0</v>
      </c>
      <c r="H173" s="10">
        <f t="shared" si="20"/>
        <v>0</v>
      </c>
    </row>
    <row r="174" spans="1:8" s="5" customFormat="1" ht="48" hidden="1" customHeight="1" x14ac:dyDescent="0.25">
      <c r="A174" s="3"/>
      <c r="B174" s="36"/>
      <c r="C174" s="36"/>
      <c r="D174" s="50" t="s">
        <v>115</v>
      </c>
      <c r="E174" s="51"/>
      <c r="F174" s="6"/>
      <c r="G174" s="6"/>
      <c r="H174" s="6"/>
    </row>
    <row r="175" spans="1:8" ht="48.75" hidden="1" customHeight="1" x14ac:dyDescent="0.25">
      <c r="A175" s="53"/>
      <c r="B175" s="52"/>
      <c r="C175" s="52"/>
      <c r="D175" s="1" t="s">
        <v>76</v>
      </c>
      <c r="E175" s="4"/>
      <c r="F175" s="6"/>
      <c r="G175" s="6"/>
      <c r="H175" s="6"/>
    </row>
    <row r="176" spans="1:8" ht="11.25" hidden="1" customHeight="1" x14ac:dyDescent="0.25">
      <c r="A176" s="57"/>
      <c r="B176" s="52"/>
      <c r="C176" s="52"/>
      <c r="D176" s="1"/>
      <c r="E176" s="4"/>
      <c r="F176" s="6"/>
      <c r="G176" s="6"/>
      <c r="H176" s="6"/>
    </row>
    <row r="177" spans="1:10" s="5" customFormat="1" ht="51" customHeight="1" x14ac:dyDescent="0.25">
      <c r="A177" s="3"/>
      <c r="B177" s="36"/>
      <c r="C177" s="36"/>
      <c r="D177" s="75" t="s">
        <v>78</v>
      </c>
      <c r="E177" s="76"/>
      <c r="F177" s="70">
        <f t="shared" ref="F177:H177" si="21">SUM(F178:F180)</f>
        <v>16581520</v>
      </c>
      <c r="G177" s="70">
        <f t="shared" si="21"/>
        <v>0</v>
      </c>
      <c r="H177" s="70">
        <f t="shared" si="21"/>
        <v>0</v>
      </c>
    </row>
    <row r="178" spans="1:10" s="5" customFormat="1" ht="51.75" customHeight="1" x14ac:dyDescent="0.25">
      <c r="A178" s="53"/>
      <c r="B178" s="52"/>
      <c r="C178" s="52"/>
      <c r="D178" s="1" t="s">
        <v>79</v>
      </c>
      <c r="E178" s="4"/>
      <c r="F178" s="6">
        <v>877343</v>
      </c>
      <c r="G178" s="6"/>
      <c r="H178" s="6"/>
    </row>
    <row r="179" spans="1:10" s="5" customFormat="1" ht="54.75" customHeight="1" x14ac:dyDescent="0.25">
      <c r="A179" s="57"/>
      <c r="B179" s="52"/>
      <c r="C179" s="52"/>
      <c r="D179" s="1" t="s">
        <v>156</v>
      </c>
      <c r="E179" s="4"/>
      <c r="F179" s="6">
        <v>15704177</v>
      </c>
      <c r="G179" s="6"/>
      <c r="H179" s="6"/>
    </row>
    <row r="180" spans="1:10" s="5" customFormat="1" ht="9.75" customHeight="1" x14ac:dyDescent="0.25">
      <c r="A180" s="57"/>
      <c r="B180" s="52"/>
      <c r="C180" s="52"/>
      <c r="D180" s="1"/>
      <c r="E180" s="4"/>
      <c r="F180" s="6"/>
      <c r="G180" s="6"/>
      <c r="H180" s="6"/>
    </row>
    <row r="181" spans="1:10" ht="27.75" hidden="1" customHeight="1" x14ac:dyDescent="0.25">
      <c r="D181" s="67" t="s">
        <v>94</v>
      </c>
      <c r="E181" s="68"/>
      <c r="F181" s="10">
        <f t="shared" ref="F181:H181" si="22">SUM(F182:F183)</f>
        <v>0</v>
      </c>
      <c r="G181" s="10">
        <f t="shared" si="22"/>
        <v>0</v>
      </c>
      <c r="H181" s="10">
        <f t="shared" si="22"/>
        <v>0</v>
      </c>
    </row>
    <row r="182" spans="1:10" ht="38.25" hidden="1" customHeight="1" x14ac:dyDescent="0.25">
      <c r="D182" s="12" t="s">
        <v>95</v>
      </c>
      <c r="E182" s="28"/>
      <c r="F182" s="6"/>
      <c r="G182" s="6"/>
      <c r="H182" s="6"/>
    </row>
    <row r="183" spans="1:10" ht="13.5" hidden="1" customHeight="1" x14ac:dyDescent="0.25">
      <c r="D183" s="1"/>
      <c r="E183" s="4"/>
      <c r="F183" s="6"/>
      <c r="G183" s="6"/>
      <c r="H183" s="6"/>
    </row>
    <row r="184" spans="1:10" ht="61.5" hidden="1" customHeight="1" x14ac:dyDescent="0.25">
      <c r="D184" s="67" t="s">
        <v>92</v>
      </c>
      <c r="E184" s="68"/>
      <c r="F184" s="10">
        <f t="shared" ref="F184:H184" si="23">SUM(F186:F187)</f>
        <v>0</v>
      </c>
      <c r="G184" s="10">
        <f t="shared" si="23"/>
        <v>0</v>
      </c>
      <c r="H184" s="10">
        <f t="shared" si="23"/>
        <v>0</v>
      </c>
    </row>
    <row r="185" spans="1:10" s="5" customFormat="1" ht="42" hidden="1" customHeight="1" x14ac:dyDescent="0.25">
      <c r="A185" s="3"/>
      <c r="B185" s="36"/>
      <c r="C185" s="36"/>
      <c r="D185" s="50" t="s">
        <v>116</v>
      </c>
      <c r="E185" s="51"/>
      <c r="F185" s="6"/>
      <c r="G185" s="6"/>
      <c r="H185" s="6"/>
    </row>
    <row r="186" spans="1:10" ht="74.25" hidden="1" customHeight="1" x14ac:dyDescent="0.25">
      <c r="A186" s="3" t="s">
        <v>7</v>
      </c>
      <c r="D186" s="12" t="s">
        <v>93</v>
      </c>
      <c r="E186" s="28"/>
      <c r="F186" s="6"/>
      <c r="G186" s="6"/>
      <c r="H186" s="6"/>
    </row>
    <row r="187" spans="1:10" ht="14.25" hidden="1" customHeight="1" x14ac:dyDescent="0.25">
      <c r="D187" s="1"/>
      <c r="E187" s="4"/>
      <c r="F187" s="6"/>
      <c r="G187" s="6"/>
      <c r="H187" s="6"/>
    </row>
    <row r="188" spans="1:10" ht="48" hidden="1" customHeight="1" x14ac:dyDescent="0.25">
      <c r="D188" s="67" t="s">
        <v>90</v>
      </c>
      <c r="E188" s="68"/>
      <c r="F188" s="10">
        <f t="shared" ref="F188:H188" si="24">SUM(F190:F191)</f>
        <v>0</v>
      </c>
      <c r="G188" s="10">
        <f t="shared" si="24"/>
        <v>0</v>
      </c>
      <c r="H188" s="10">
        <f t="shared" si="24"/>
        <v>0</v>
      </c>
    </row>
    <row r="189" spans="1:10" s="5" customFormat="1" ht="39.75" hidden="1" customHeight="1" x14ac:dyDescent="0.25">
      <c r="A189" s="3"/>
      <c r="B189" s="36"/>
      <c r="C189" s="36"/>
      <c r="D189" s="50" t="s">
        <v>116</v>
      </c>
      <c r="E189" s="51"/>
      <c r="F189" s="6"/>
      <c r="G189" s="6"/>
      <c r="H189" s="6"/>
    </row>
    <row r="190" spans="1:10" ht="62.25" hidden="1" customHeight="1" x14ac:dyDescent="0.25">
      <c r="A190" s="3" t="s">
        <v>7</v>
      </c>
      <c r="D190" s="12" t="s">
        <v>91</v>
      </c>
      <c r="E190" s="28"/>
      <c r="F190" s="6"/>
      <c r="G190" s="6"/>
      <c r="H190" s="6"/>
    </row>
    <row r="191" spans="1:10" ht="10.5" hidden="1" customHeight="1" x14ac:dyDescent="0.25">
      <c r="D191" s="1"/>
      <c r="E191" s="4"/>
      <c r="F191" s="6"/>
      <c r="G191" s="6"/>
      <c r="H191" s="6"/>
    </row>
    <row r="192" spans="1:10" ht="62.25" hidden="1" customHeight="1" x14ac:dyDescent="0.25">
      <c r="D192" s="67" t="s">
        <v>120</v>
      </c>
      <c r="E192" s="68"/>
      <c r="F192" s="10">
        <f t="shared" ref="F192:H192" si="25">SUM(F194:F203)</f>
        <v>0</v>
      </c>
      <c r="G192" s="10">
        <f t="shared" si="25"/>
        <v>0</v>
      </c>
      <c r="H192" s="10">
        <f t="shared" si="25"/>
        <v>0</v>
      </c>
      <c r="I192" s="58"/>
      <c r="J192" s="58" t="s">
        <v>154</v>
      </c>
    </row>
    <row r="193" spans="1:8" s="5" customFormat="1" ht="76.5" hidden="1" customHeight="1" x14ac:dyDescent="0.25">
      <c r="A193" s="3"/>
      <c r="B193" s="36"/>
      <c r="C193" s="36"/>
      <c r="D193" s="50" t="s">
        <v>119</v>
      </c>
      <c r="E193" s="51"/>
      <c r="F193" s="6"/>
      <c r="G193" s="6"/>
      <c r="H193" s="6"/>
    </row>
    <row r="194" spans="1:8" ht="62.25" hidden="1" customHeight="1" x14ac:dyDescent="0.25">
      <c r="D194" s="18" t="s">
        <v>210</v>
      </c>
      <c r="E194" s="34"/>
      <c r="F194" s="6"/>
      <c r="G194" s="6"/>
      <c r="H194" s="6"/>
    </row>
    <row r="195" spans="1:8" ht="62.25" hidden="1" customHeight="1" x14ac:dyDescent="0.25">
      <c r="D195" s="1" t="s">
        <v>211</v>
      </c>
      <c r="E195" s="4"/>
      <c r="F195" s="6"/>
      <c r="G195" s="6"/>
      <c r="H195" s="6"/>
    </row>
    <row r="196" spans="1:8" ht="53.25" hidden="1" customHeight="1" x14ac:dyDescent="0.25">
      <c r="D196" s="1" t="s">
        <v>212</v>
      </c>
      <c r="E196" s="4"/>
      <c r="F196" s="6"/>
      <c r="G196" s="6"/>
      <c r="H196" s="6"/>
    </row>
    <row r="197" spans="1:8" ht="49.5" hidden="1" customHeight="1" x14ac:dyDescent="0.25">
      <c r="D197" s="18" t="s">
        <v>213</v>
      </c>
      <c r="E197" s="34"/>
      <c r="F197" s="6"/>
      <c r="G197" s="6"/>
      <c r="H197" s="6"/>
    </row>
    <row r="198" spans="1:8" ht="60.75" hidden="1" customHeight="1" x14ac:dyDescent="0.25">
      <c r="D198" s="19" t="s">
        <v>214</v>
      </c>
      <c r="E198" s="30"/>
      <c r="F198" s="6"/>
      <c r="G198" s="6"/>
      <c r="H198" s="6"/>
    </row>
    <row r="199" spans="1:8" ht="60.75" hidden="1" customHeight="1" x14ac:dyDescent="0.25">
      <c r="D199" s="19" t="s">
        <v>215</v>
      </c>
      <c r="E199" s="30"/>
      <c r="F199" s="6"/>
      <c r="G199" s="6"/>
      <c r="H199" s="6"/>
    </row>
    <row r="200" spans="1:8" ht="60.75" hidden="1" customHeight="1" x14ac:dyDescent="0.25">
      <c r="D200" s="19" t="s">
        <v>216</v>
      </c>
      <c r="E200" s="30"/>
      <c r="F200" s="6"/>
      <c r="G200" s="6"/>
      <c r="H200" s="6"/>
    </row>
    <row r="201" spans="1:8" ht="60.75" hidden="1" customHeight="1" x14ac:dyDescent="0.25">
      <c r="D201" s="1" t="s">
        <v>217</v>
      </c>
      <c r="E201" s="4"/>
      <c r="F201" s="6"/>
      <c r="G201" s="6"/>
      <c r="H201" s="6"/>
    </row>
    <row r="202" spans="1:8" ht="60.75" hidden="1" customHeight="1" x14ac:dyDescent="0.25">
      <c r="D202" s="18" t="s">
        <v>218</v>
      </c>
      <c r="E202" s="34"/>
      <c r="F202" s="6"/>
      <c r="G202" s="6"/>
      <c r="H202" s="6"/>
    </row>
    <row r="203" spans="1:8" ht="18.75" hidden="1" customHeight="1" x14ac:dyDescent="0.25">
      <c r="D203" s="1"/>
      <c r="E203" s="4"/>
      <c r="F203" s="6"/>
      <c r="G203" s="6"/>
      <c r="H203" s="6"/>
    </row>
    <row r="204" spans="1:8" ht="109.5" hidden="1" customHeight="1" x14ac:dyDescent="0.25">
      <c r="D204" s="67" t="s">
        <v>145</v>
      </c>
      <c r="E204" s="68"/>
      <c r="F204" s="10">
        <f>SUM(F205:F206)</f>
        <v>0</v>
      </c>
      <c r="G204" s="10">
        <f t="shared" ref="G204:H204" si="26">SUM(G205:G206)</f>
        <v>0</v>
      </c>
      <c r="H204" s="10">
        <f t="shared" si="26"/>
        <v>0</v>
      </c>
    </row>
    <row r="205" spans="1:8" ht="67.5" hidden="1" customHeight="1" x14ac:dyDescent="0.25">
      <c r="B205" s="36" t="s">
        <v>136</v>
      </c>
      <c r="D205" s="1" t="s">
        <v>144</v>
      </c>
      <c r="E205" s="4"/>
      <c r="F205" s="6"/>
      <c r="G205" s="6"/>
      <c r="H205" s="6"/>
    </row>
    <row r="206" spans="1:8" ht="11.25" hidden="1" customHeight="1" x14ac:dyDescent="0.25">
      <c r="D206" s="1"/>
      <c r="E206" s="4"/>
      <c r="F206" s="6"/>
      <c r="G206" s="6"/>
      <c r="H206" s="6"/>
    </row>
    <row r="207" spans="1:8" ht="100.5" hidden="1" customHeight="1" x14ac:dyDescent="0.25">
      <c r="D207" s="67" t="s">
        <v>146</v>
      </c>
      <c r="E207" s="68"/>
      <c r="F207" s="10">
        <f>SUM(F208:F209)</f>
        <v>0</v>
      </c>
      <c r="G207" s="10">
        <f t="shared" ref="G207:H207" si="27">SUM(G208:G209)</f>
        <v>0</v>
      </c>
      <c r="H207" s="10">
        <f t="shared" si="27"/>
        <v>0</v>
      </c>
    </row>
    <row r="208" spans="1:8" ht="110.25" hidden="1" customHeight="1" x14ac:dyDescent="0.25">
      <c r="B208" s="36" t="s">
        <v>136</v>
      </c>
      <c r="D208" s="1" t="s">
        <v>147</v>
      </c>
      <c r="E208" s="4"/>
      <c r="F208" s="6"/>
      <c r="G208" s="6"/>
      <c r="H208" s="6"/>
    </row>
    <row r="209" spans="1:8" ht="12.75" hidden="1" customHeight="1" x14ac:dyDescent="0.25">
      <c r="D209" s="1"/>
      <c r="E209" s="4"/>
      <c r="F209" s="6"/>
      <c r="G209" s="6"/>
      <c r="H209" s="6"/>
    </row>
    <row r="210" spans="1:8" s="5" customFormat="1" ht="15.75" x14ac:dyDescent="0.25">
      <c r="A210" s="3"/>
      <c r="B210" s="36"/>
      <c r="C210" s="36"/>
      <c r="D210" s="77" t="s">
        <v>6</v>
      </c>
      <c r="E210" s="78">
        <f>E7+E13+E61+E72+E75+E82+E86+E122+E161+E165+E168+E173+E177+E181+E184+E188+E192+E204+E207+E158+E6</f>
        <v>14132877</v>
      </c>
      <c r="F210" s="78">
        <f>F7+F13+F61+F72+F75+F82+F86+F122+F161+F165+F168+F173+F177+F181+F184+F188+F192+F204+F207+F158</f>
        <v>167946692</v>
      </c>
      <c r="G210" s="78">
        <f t="shared" ref="G210:H210" si="28">G7+G13+G61+G72+G75+G82+G86+G122+G161+G165+G168+G173+G177+G181+G184+G188+G192+G204+G207+G158</f>
        <v>0</v>
      </c>
      <c r="H210" s="78">
        <f t="shared" si="28"/>
        <v>29669887.480000004</v>
      </c>
    </row>
    <row r="213" spans="1:8" hidden="1" x14ac:dyDescent="0.25"/>
    <row r="214" spans="1:8" hidden="1" x14ac:dyDescent="0.25"/>
    <row r="215" spans="1:8" hidden="1" x14ac:dyDescent="0.25"/>
    <row r="216" spans="1:8" hidden="1" x14ac:dyDescent="0.25"/>
    <row r="217" spans="1:8" hidden="1" x14ac:dyDescent="0.25">
      <c r="G217" s="47">
        <f t="shared" ref="G217:H217" si="29">G207+G204+G147</f>
        <v>0</v>
      </c>
      <c r="H217" s="47">
        <f t="shared" si="29"/>
        <v>0</v>
      </c>
    </row>
    <row r="218" spans="1:8" hidden="1" x14ac:dyDescent="0.25"/>
    <row r="219" spans="1:8" hidden="1" x14ac:dyDescent="0.25"/>
    <row r="220" spans="1:8" hidden="1" x14ac:dyDescent="0.25">
      <c r="D220" s="9" t="s">
        <v>155</v>
      </c>
      <c r="E220" s="35"/>
    </row>
    <row r="221" spans="1:8" hidden="1" x14ac:dyDescent="0.25"/>
    <row r="222" spans="1:8" hidden="1" x14ac:dyDescent="0.25"/>
    <row r="223" spans="1:8" hidden="1" x14ac:dyDescent="0.25"/>
    <row r="224" spans="1:8" hidden="1" x14ac:dyDescent="0.25"/>
    <row r="225" spans="4:8" hidden="1" x14ac:dyDescent="0.25"/>
    <row r="227" spans="4:8" ht="48.75" hidden="1" x14ac:dyDescent="0.25">
      <c r="D227" s="1" t="s">
        <v>19</v>
      </c>
      <c r="E227" s="4"/>
      <c r="F227" s="6">
        <f>F228+F229+F230</f>
        <v>0</v>
      </c>
      <c r="G227" s="6">
        <f t="shared" ref="G227:H227" si="30">G228+G229+G230</f>
        <v>0</v>
      </c>
      <c r="H227" s="6">
        <f t="shared" si="30"/>
        <v>0</v>
      </c>
    </row>
    <row r="228" spans="4:8" hidden="1" x14ac:dyDescent="0.25">
      <c r="D228" s="48" t="s">
        <v>107</v>
      </c>
      <c r="E228" s="49"/>
      <c r="F228" s="6"/>
      <c r="G228" s="6"/>
      <c r="H228" s="6"/>
    </row>
    <row r="229" spans="4:8" hidden="1" x14ac:dyDescent="0.25">
      <c r="D229" s="48" t="s">
        <v>108</v>
      </c>
      <c r="E229" s="49"/>
      <c r="F229" s="6"/>
      <c r="G229" s="6"/>
      <c r="H229" s="6"/>
    </row>
    <row r="230" spans="4:8" hidden="1" x14ac:dyDescent="0.25"/>
    <row r="231" spans="4:8" hidden="1" x14ac:dyDescent="0.25">
      <c r="D231" s="37" t="s">
        <v>159</v>
      </c>
    </row>
    <row r="233" spans="4:8" x14ac:dyDescent="0.25">
      <c r="F233" s="47"/>
    </row>
  </sheetData>
  <mergeCells count="3">
    <mergeCell ref="D4:D5"/>
    <mergeCell ref="F4:H4"/>
    <mergeCell ref="D2:H3"/>
  </mergeCells>
  <pageMargins left="0.98425196850393704" right="0.23622047244094491" top="0.39370078740157483" bottom="0.39370078740157483" header="0.31496062992125984" footer="0.31496062992125984"/>
  <pageSetup paperSize="9" scale="65"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2025</vt:lpstr>
      <vt:lpstr>'2025'!Заголовки_для_друку</vt:lpstr>
      <vt:lpstr>'2025'!Область_друку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Рябуха Світлана Анатоліївна</dc:creator>
  <cp:lastModifiedBy>Рябуха Світлана Анатоліївна</cp:lastModifiedBy>
  <cp:lastPrinted>2025-01-16T09:28:11Z</cp:lastPrinted>
  <dcterms:created xsi:type="dcterms:W3CDTF">2021-03-10T13:24:27Z</dcterms:created>
  <dcterms:modified xsi:type="dcterms:W3CDTF">2025-01-17T06:52:39Z</dcterms:modified>
</cp:coreProperties>
</file>